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Sheet1" sheetId="1" r:id="rId1"/>
  </sheets>
  <definedNames>
    <definedName name="Category">'Sheet1'!$AA$16:$AA$18</definedName>
    <definedName name="ENGLISH">'Sheet1'!$AA$32:$AA$33</definedName>
    <definedName name="Field">'Sheet1'!$AA$12:$AA$14</definedName>
    <definedName name="Funding_Sources">'Sheet1'!$AA$35:$AA$37</definedName>
    <definedName name="_xlnm.Print_Area" localSheetId="0">'Sheet1'!$A$1:$X$45</definedName>
    <definedName name="カテゴリー">'Sheet1'!$Z$16:$Z$18</definedName>
    <definedName name="活動資金源">'Sheet1'!$Z$35:$Z$37</definedName>
    <definedName name="活動場所">'Sheet1'!$Z$32:$Z$33</definedName>
    <definedName name="日本語">'Sheet1'!$Z$32:$Z$33</definedName>
    <definedName name="分野">'Sheet1'!$Z$12:$Z$14</definedName>
  </definedNames>
  <calcPr fullCalcOnLoad="1"/>
</workbook>
</file>

<file path=xl/comments1.xml><?xml version="1.0" encoding="utf-8"?>
<comments xmlns="http://schemas.openxmlformats.org/spreadsheetml/2006/main">
  <authors>
    <author>sio61756</author>
  </authors>
  <commentList>
    <comment ref="A6" authorId="0">
      <text>
        <r>
          <rPr>
            <b/>
            <sz val="8"/>
            <rFont val="ＭＳ Ｐゴシック"/>
            <family val="3"/>
          </rPr>
          <t>チェックを入れてください. Please check the box.</t>
        </r>
      </text>
    </comment>
  </commentList>
</comments>
</file>

<file path=xl/sharedStrings.xml><?xml version="1.0" encoding="utf-8"?>
<sst xmlns="http://schemas.openxmlformats.org/spreadsheetml/2006/main" count="47" uniqueCount="35">
  <si>
    <t>Arts</t>
  </si>
  <si>
    <t>@apu.ac.jp</t>
  </si>
  <si>
    <t>￥</t>
  </si>
  <si>
    <t>Email</t>
  </si>
  <si>
    <t>ECA様式01</t>
  </si>
  <si>
    <t>Sports</t>
  </si>
  <si>
    <t>Sports</t>
  </si>
  <si>
    <t>スポーツ</t>
  </si>
  <si>
    <t>文化芸術</t>
  </si>
  <si>
    <t>ENGLISH</t>
  </si>
  <si>
    <t xml:space="preserve">01．APU キャンパス </t>
  </si>
  <si>
    <t>02．学外</t>
  </si>
  <si>
    <r>
      <t xml:space="preserve">01. </t>
    </r>
    <r>
      <rPr>
        <sz val="9"/>
        <color indexed="9"/>
        <rFont val="ＭＳ Ｐゴシック"/>
        <family val="3"/>
      </rPr>
      <t>新規団体</t>
    </r>
  </si>
  <si>
    <t>01.New Circle</t>
  </si>
  <si>
    <r>
      <t xml:space="preserve">02. </t>
    </r>
    <r>
      <rPr>
        <sz val="9"/>
        <color indexed="9"/>
        <rFont val="ＭＳ Ｐゴシック"/>
        <family val="3"/>
      </rPr>
      <t>登録団体</t>
    </r>
    <r>
      <rPr>
        <sz val="9"/>
        <color indexed="9"/>
        <rFont val="Arial"/>
        <family val="2"/>
      </rPr>
      <t xml:space="preserve"> </t>
    </r>
  </si>
  <si>
    <t>02.Registered Organizations</t>
  </si>
  <si>
    <r>
      <t xml:space="preserve">03. </t>
    </r>
    <r>
      <rPr>
        <sz val="9"/>
        <color indexed="9"/>
        <rFont val="ＭＳ Ｐゴシック"/>
        <family val="3"/>
      </rPr>
      <t>公認団体</t>
    </r>
    <r>
      <rPr>
        <sz val="9"/>
        <color indexed="9"/>
        <rFont val="Arial"/>
        <family val="2"/>
      </rPr>
      <t xml:space="preserve"> </t>
    </r>
  </si>
  <si>
    <t>03.Premier Organizations</t>
  </si>
  <si>
    <t xml:space="preserve">01．APU　Campus </t>
  </si>
  <si>
    <t>02．Outside of APU</t>
  </si>
  <si>
    <r>
      <t>新規クラブ・サークル登録申請書/</t>
    </r>
    <r>
      <rPr>
        <b/>
        <sz val="14"/>
        <rFont val="Arial"/>
        <family val="2"/>
      </rPr>
      <t>Application for Forming a new club/circle</t>
    </r>
  </si>
  <si>
    <r>
      <t xml:space="preserve">← 言語を選択してください/ </t>
    </r>
    <r>
      <rPr>
        <sz val="11"/>
        <rFont val="Arial"/>
        <family val="2"/>
      </rPr>
      <t>Please select the language</t>
    </r>
  </si>
  <si>
    <r>
      <t>English/</t>
    </r>
    <r>
      <rPr>
        <sz val="10"/>
        <rFont val="ＭＳ Ｐゴシック"/>
        <family val="3"/>
      </rPr>
      <t>英語</t>
    </r>
  </si>
  <si>
    <r>
      <t>Japanese/</t>
    </r>
    <r>
      <rPr>
        <sz val="10"/>
        <rFont val="ＭＳ Ｐゴシック"/>
        <family val="3"/>
      </rPr>
      <t>日本語</t>
    </r>
  </si>
  <si>
    <r>
      <rPr>
        <sz val="11"/>
        <rFont val="ＭＳ Ｐゴシック"/>
        <family val="3"/>
      </rPr>
      <t xml:space="preserve">日本語
</t>
    </r>
    <r>
      <rPr>
        <sz val="11"/>
        <rFont val="Arial"/>
        <family val="2"/>
      </rPr>
      <t>Japanese</t>
    </r>
  </si>
  <si>
    <r>
      <rPr>
        <sz val="11"/>
        <rFont val="ＭＳ Ｐゴシック"/>
        <family val="3"/>
      </rPr>
      <t>英語</t>
    </r>
    <r>
      <rPr>
        <sz val="11"/>
        <rFont val="Arial"/>
        <family val="2"/>
      </rPr>
      <t xml:space="preserve">
English</t>
    </r>
  </si>
  <si>
    <t xml:space="preserve">01．APU　Campus </t>
  </si>
  <si>
    <t>　　　　　　　　　※必ず全ての項目を記入してください。全て記入していない場合は、自動的に不許可となります。</t>
  </si>
  <si>
    <r>
      <rPr>
        <b/>
        <sz val="10"/>
        <rFont val="Arial Unicode MS"/>
        <family val="3"/>
      </rPr>
      <t>　　　　　　</t>
    </r>
    <r>
      <rPr>
        <b/>
        <sz val="10"/>
        <rFont val="Arial"/>
        <family val="2"/>
      </rPr>
      <t xml:space="preserve">Please be advised to fill out all the items listed below. Otherwise, your applicaion will be declined automatically. </t>
    </r>
  </si>
  <si>
    <t xml:space="preserve">Our organization has fully understood the University’s Basic Principles of Student Organizations and is able to implement our activities while complying to the University's rules. </t>
  </si>
  <si>
    <t xml:space="preserve"> 私達の団体は立命館アジア太平洋大学の「学生団体の基本活動理念」を理解し、大学が定めるルールに基づいて活動をすることができます。</t>
  </si>
  <si>
    <t>03. その他　Other (Please provide the details below)</t>
  </si>
  <si>
    <r>
      <t xml:space="preserve">03. </t>
    </r>
    <r>
      <rPr>
        <sz val="9"/>
        <color indexed="9"/>
        <rFont val="ＭＳ Ｐゴシック"/>
        <family val="3"/>
      </rPr>
      <t>その他　</t>
    </r>
    <r>
      <rPr>
        <sz val="9"/>
        <color indexed="9"/>
        <rFont val="Arial"/>
        <family val="2"/>
      </rPr>
      <t>Other (</t>
    </r>
    <r>
      <rPr>
        <sz val="9"/>
        <color indexed="9"/>
        <rFont val="ＭＳ Ｐゴシック"/>
        <family val="3"/>
      </rPr>
      <t>詳細を以下に書いて下さい　</t>
    </r>
    <r>
      <rPr>
        <sz val="9"/>
        <color indexed="9"/>
        <rFont val="Arial"/>
        <family val="2"/>
      </rPr>
      <t>Please provide the details below)</t>
    </r>
  </si>
  <si>
    <r>
      <t>01.</t>
    </r>
    <r>
      <rPr>
        <sz val="9"/>
        <color indexed="9"/>
        <rFont val="ＭＳ Ｐゴシック"/>
        <family val="3"/>
      </rPr>
      <t>　部費　</t>
    </r>
    <r>
      <rPr>
        <sz val="9"/>
        <color indexed="9"/>
        <rFont val="Arial"/>
        <family val="2"/>
      </rPr>
      <t>Membership fees</t>
    </r>
  </si>
  <si>
    <r>
      <t xml:space="preserve">02. </t>
    </r>
    <r>
      <rPr>
        <sz val="9"/>
        <color indexed="9"/>
        <rFont val="ＭＳ Ｐゴシック"/>
        <family val="3"/>
      </rPr>
      <t>企業協賛金　</t>
    </r>
    <r>
      <rPr>
        <sz val="9"/>
        <color indexed="9"/>
        <rFont val="Arial"/>
        <family val="2"/>
      </rPr>
      <t>Corporate Sponsors</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</si>
</sst>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9">
    <font>
      <sz val="11"/>
      <name val="ＭＳ Ｐゴシック"/>
      <family val="3"/>
    </font>
    <font>
      <sz val="9"/>
      <name val="ＭＳ Ｐゴシック"/>
      <family val="3"/>
    </font>
    <font>
      <sz val="9"/>
      <name val="Arial"/>
      <family val="2"/>
    </font>
    <font>
      <sz val="10.5"/>
      <name val="Arial"/>
      <family val="2"/>
    </font>
    <font>
      <sz val="7"/>
      <name val="Arial"/>
      <family val="2"/>
    </font>
    <font>
      <sz val="12"/>
      <name val="Arial"/>
      <family val="2"/>
    </font>
    <font>
      <sz val="14"/>
      <name val="Arial"/>
      <family val="2"/>
    </font>
    <font>
      <sz val="6"/>
      <name val="ＭＳ Ｐゴシック"/>
      <family val="3"/>
    </font>
    <font>
      <b/>
      <sz val="9"/>
      <name val="ＭＳ ゴシック"/>
      <family val="3"/>
    </font>
    <font>
      <sz val="9"/>
      <name val="ＭＳ ゴシック"/>
      <family val="3"/>
    </font>
    <font>
      <sz val="11"/>
      <name val="Arial"/>
      <family val="2"/>
    </font>
    <font>
      <sz val="10"/>
      <name val="Arial"/>
      <family val="2"/>
    </font>
    <font>
      <sz val="11"/>
      <color indexed="9"/>
      <name val="ＭＳ Ｐゴシック"/>
      <family val="3"/>
    </font>
    <font>
      <sz val="9"/>
      <color indexed="9"/>
      <name val="ＭＳ Ｐゴシック"/>
      <family val="3"/>
    </font>
    <font>
      <sz val="9"/>
      <color indexed="9"/>
      <name val="Arial"/>
      <family val="2"/>
    </font>
    <font>
      <sz val="9"/>
      <name val="Meiryo UI"/>
      <family val="3"/>
    </font>
    <font>
      <b/>
      <sz val="11"/>
      <name val="ＭＳ Ｐゴシック"/>
      <family val="3"/>
    </font>
    <font>
      <b/>
      <sz val="14"/>
      <name val="ＭＳ Ｐゴシック"/>
      <family val="3"/>
    </font>
    <font>
      <b/>
      <sz val="14"/>
      <name val="Arial"/>
      <family val="2"/>
    </font>
    <font>
      <sz val="10"/>
      <name val="ＭＳ Ｐゴシック"/>
      <family val="3"/>
    </font>
    <font>
      <sz val="11"/>
      <name val="Arial Unicode MS"/>
      <family val="3"/>
    </font>
    <font>
      <sz val="10.5"/>
      <name val="Arial Unicode MS"/>
      <family val="3"/>
    </font>
    <font>
      <sz val="12"/>
      <name val="Arial Unicode MS"/>
      <family val="3"/>
    </font>
    <font>
      <sz val="9"/>
      <name val="Arial Unicode MS"/>
      <family val="3"/>
    </font>
    <font>
      <sz val="10"/>
      <name val="Arial Unicode MS"/>
      <family val="3"/>
    </font>
    <font>
      <b/>
      <sz val="11"/>
      <name val="Arial Unicode MS"/>
      <family val="3"/>
    </font>
    <font>
      <b/>
      <sz val="9"/>
      <name val="Arial Unicode MS"/>
      <family val="3"/>
    </font>
    <font>
      <b/>
      <sz val="10"/>
      <name val="Arial Unicode MS"/>
      <family val="3"/>
    </font>
    <font>
      <b/>
      <sz val="10"/>
      <name val="Arial"/>
      <family val="2"/>
    </font>
    <font>
      <b/>
      <sz val="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8"/>
      <name val="ＭＳ Ｐゴシック"/>
      <family val="3"/>
    </font>
    <font>
      <b/>
      <u val="single"/>
      <sz val="14"/>
      <color indexed="10"/>
      <name val="ＭＳ Ｐゴシック"/>
      <family val="3"/>
    </font>
    <font>
      <sz val="22"/>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4"/>
      <color rgb="FFFF0000"/>
      <name val="ＭＳ Ｐゴシック"/>
      <family val="3"/>
    </font>
    <font>
      <sz val="9"/>
      <color theme="0"/>
      <name val="Arial"/>
      <family val="2"/>
    </font>
    <font>
      <sz val="11"/>
      <color theme="0"/>
      <name val="ＭＳ Ｐゴシック"/>
      <family val="3"/>
    </font>
    <font>
      <sz val="22"/>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style="medium"/>
      <right style="medium"/>
      <top style="medium"/>
      <bottom style="thin"/>
    </border>
    <border>
      <left style="medium"/>
      <right style="dotted"/>
      <top style="hair"/>
      <bottom style="medium"/>
    </border>
    <border>
      <left>
        <color indexed="63"/>
      </left>
      <right>
        <color indexed="63"/>
      </right>
      <top style="medium"/>
      <bottom>
        <color indexed="63"/>
      </bottom>
    </border>
    <border>
      <left>
        <color indexed="63"/>
      </left>
      <right>
        <color indexed="63"/>
      </right>
      <top style="thick"/>
      <bottom>
        <color indexed="63"/>
      </bottom>
    </border>
    <border>
      <left style="medium"/>
      <right style="medium"/>
      <top style="medium"/>
      <bottom style="medium"/>
    </border>
    <border>
      <left style="thick"/>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hair"/>
    </border>
    <border>
      <left style="dotted"/>
      <right>
        <color indexed="63"/>
      </right>
      <top style="medium"/>
      <bottom>
        <color indexed="63"/>
      </bottom>
    </border>
    <border>
      <left>
        <color indexed="63"/>
      </left>
      <right style="dotted"/>
      <top style="medium"/>
      <bottom>
        <color indexed="63"/>
      </bottom>
    </border>
    <border>
      <left style="dotted"/>
      <right>
        <color indexed="63"/>
      </right>
      <top>
        <color indexed="63"/>
      </top>
      <bottom style="hair"/>
    </border>
    <border>
      <left>
        <color indexed="63"/>
      </left>
      <right style="dotted"/>
      <top>
        <color indexed="63"/>
      </top>
      <bottom style="hair"/>
    </border>
    <border>
      <left style="dotted"/>
      <right>
        <color indexed="63"/>
      </right>
      <top style="hair"/>
      <bottom style="medium"/>
    </border>
    <border>
      <left>
        <color indexed="63"/>
      </left>
      <right>
        <color indexed="63"/>
      </right>
      <top style="hair"/>
      <bottom style="medium"/>
    </border>
    <border>
      <left>
        <color indexed="63"/>
      </left>
      <right style="dotted"/>
      <top style="hair"/>
      <bottom style="medium"/>
    </border>
    <border>
      <left>
        <color indexed="63"/>
      </left>
      <right style="double"/>
      <top style="hair"/>
      <bottom style="medium"/>
    </border>
    <border>
      <left style="double"/>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thin"/>
      <top style="hair"/>
      <bottom style="medium"/>
    </border>
    <border>
      <left style="thin"/>
      <right>
        <color indexed="63"/>
      </right>
      <top style="medium"/>
      <bottom>
        <color indexed="63"/>
      </bottom>
    </border>
    <border>
      <left style="thin"/>
      <right>
        <color indexed="63"/>
      </right>
      <top>
        <color indexed="63"/>
      </top>
      <bottom style="hair"/>
    </border>
    <border>
      <left>
        <color indexed="63"/>
      </left>
      <right style="medium"/>
      <top>
        <color indexed="63"/>
      </top>
      <bottom style="hair"/>
    </border>
    <border>
      <left style="thin"/>
      <right>
        <color indexed="63"/>
      </right>
      <top style="hair"/>
      <bottom style="medium"/>
    </border>
    <border>
      <left>
        <color indexed="63"/>
      </left>
      <right style="medium"/>
      <top style="hair"/>
      <bottom style="medium"/>
    </border>
    <border>
      <left style="medium"/>
      <right style="medium"/>
      <top style="medium"/>
      <bottom>
        <color indexed="63"/>
      </bottom>
    </border>
    <border>
      <left style="medium"/>
      <right style="medium"/>
      <top>
        <color indexed="63"/>
      </top>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medium"/>
    </border>
    <border>
      <left>
        <color indexed="63"/>
      </left>
      <right style="thick"/>
      <top style="medium"/>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n"/>
      <top style="thick"/>
      <bottom style="thin"/>
    </border>
    <border>
      <left style="thin"/>
      <right style="thin"/>
      <top style="thick"/>
      <bottom style="thin"/>
    </border>
    <border>
      <left style="thick"/>
      <right style="thin"/>
      <top style="thin"/>
      <bottom style="thin"/>
    </border>
    <border>
      <left style="thin"/>
      <right style="thin"/>
      <top style="thin"/>
      <bottom style="thin"/>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thick"/>
      <bottom style="thick"/>
    </border>
    <border>
      <left>
        <color indexed="63"/>
      </left>
      <right>
        <color indexed="63"/>
      </right>
      <top style="thick"/>
      <bottom style="thick"/>
    </border>
    <border>
      <left>
        <color indexed="63"/>
      </left>
      <right style="medium"/>
      <top style="thick"/>
      <bottom style="thick"/>
    </border>
    <border>
      <left style="thick"/>
      <right>
        <color indexed="63"/>
      </right>
      <top style="medium"/>
      <bottom style="thick"/>
    </border>
    <border>
      <left style="thick"/>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medium"/>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color indexed="63"/>
      </top>
      <bottom style="thick"/>
    </border>
    <border>
      <left style="medium"/>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double"/>
      <right>
        <color indexed="63"/>
      </right>
      <top style="medium"/>
      <bottom>
        <color indexed="63"/>
      </bottom>
    </border>
    <border>
      <left>
        <color indexed="63"/>
      </left>
      <right style="hair"/>
      <top style="medium"/>
      <bottom>
        <color indexed="63"/>
      </bottom>
    </border>
    <border>
      <left style="double"/>
      <right>
        <color indexed="63"/>
      </right>
      <top>
        <color indexed="63"/>
      </top>
      <bottom style="hair"/>
    </border>
    <border>
      <left>
        <color indexed="63"/>
      </left>
      <right style="hair"/>
      <top>
        <color indexed="63"/>
      </top>
      <bottom style="hair"/>
    </border>
    <border>
      <left style="hair"/>
      <right>
        <color indexed="63"/>
      </right>
      <top style="medium"/>
      <bottom>
        <color indexed="63"/>
      </bottom>
    </border>
    <border>
      <left>
        <color indexed="63"/>
      </left>
      <right style="thin"/>
      <top style="medium"/>
      <bottom>
        <color indexed="63"/>
      </bottom>
    </border>
    <border>
      <left style="hair"/>
      <right>
        <color indexed="63"/>
      </right>
      <top>
        <color indexed="63"/>
      </top>
      <bottom style="hair"/>
    </border>
    <border>
      <left>
        <color indexed="63"/>
      </left>
      <right style="thin"/>
      <top>
        <color indexed="63"/>
      </top>
      <bottom style="hair"/>
    </border>
    <border>
      <left>
        <color indexed="63"/>
      </left>
      <right style="double"/>
      <top style="medium"/>
      <bottom>
        <color indexed="63"/>
      </bottom>
    </border>
    <border>
      <left style="medium"/>
      <right>
        <color indexed="63"/>
      </right>
      <top>
        <color indexed="63"/>
      </top>
      <bottom style="hair"/>
    </border>
    <border>
      <left>
        <color indexed="63"/>
      </left>
      <right style="double"/>
      <top>
        <color indexed="63"/>
      </top>
      <bottom style="hair"/>
    </border>
    <border>
      <left style="thick"/>
      <right style="thick"/>
      <top style="thick"/>
      <bottom>
        <color indexed="63"/>
      </bottom>
    </border>
    <border>
      <left style="thick"/>
      <right style="thick"/>
      <top>
        <color indexed="63"/>
      </top>
      <bottom style="thick"/>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222">
    <xf numFmtId="0" fontId="0" fillId="0" borderId="0" xfId="0" applyAlignment="1">
      <alignment vertical="center"/>
    </xf>
    <xf numFmtId="0" fontId="12" fillId="0" borderId="0" xfId="0" applyFont="1" applyAlignment="1">
      <alignment vertical="center"/>
    </xf>
    <xf numFmtId="0" fontId="13" fillId="33" borderId="0" xfId="0" applyFont="1" applyFill="1" applyBorder="1" applyAlignment="1">
      <alignment vertical="center" wrapText="1"/>
    </xf>
    <xf numFmtId="0" fontId="14" fillId="33" borderId="0" xfId="0" applyFont="1" applyFill="1" applyBorder="1" applyAlignment="1">
      <alignment vertical="center" wrapText="1"/>
    </xf>
    <xf numFmtId="0" fontId="12" fillId="0" borderId="0" xfId="0" applyFont="1" applyBorder="1" applyAlignment="1">
      <alignment vertical="center"/>
    </xf>
    <xf numFmtId="0" fontId="12" fillId="0" borderId="0" xfId="0" applyFont="1" applyBorder="1" applyAlignment="1">
      <alignment horizontal="left" vertical="center"/>
    </xf>
    <xf numFmtId="0" fontId="17" fillId="0" borderId="0" xfId="0" applyFont="1" applyAlignment="1">
      <alignment horizontal="center" vertical="center" wrapText="1"/>
    </xf>
    <xf numFmtId="0" fontId="16" fillId="0" borderId="0" xfId="0" applyFont="1" applyAlignment="1">
      <alignment horizontal="center" vertical="center"/>
    </xf>
    <xf numFmtId="0" fontId="65" fillId="0" borderId="0" xfId="0" applyFont="1" applyAlignment="1">
      <alignment horizontal="center" vertical="center" wrapText="1"/>
    </xf>
    <xf numFmtId="0" fontId="10" fillId="34" borderId="10"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0" fillId="0" borderId="0" xfId="0" applyFont="1" applyAlignment="1">
      <alignment vertical="center"/>
    </xf>
    <xf numFmtId="0" fontId="23" fillId="34" borderId="12" xfId="0" applyFont="1" applyFill="1" applyBorder="1" applyAlignment="1">
      <alignment horizontal="left" vertical="center" wrapText="1"/>
    </xf>
    <xf numFmtId="0" fontId="26" fillId="33" borderId="13" xfId="0" applyFont="1" applyFill="1" applyBorder="1" applyAlignment="1">
      <alignment vertical="center" wrapText="1"/>
    </xf>
    <xf numFmtId="0" fontId="20" fillId="0" borderId="0" xfId="0" applyFont="1" applyAlignment="1">
      <alignment vertical="center"/>
    </xf>
    <xf numFmtId="0" fontId="26" fillId="33" borderId="0" xfId="0" applyFont="1" applyFill="1" applyBorder="1" applyAlignment="1">
      <alignment vertical="center" wrapText="1"/>
    </xf>
    <xf numFmtId="0" fontId="27" fillId="0" borderId="0" xfId="0" applyFont="1" applyAlignment="1">
      <alignment horizontal="center" vertical="center" wrapText="1"/>
    </xf>
    <xf numFmtId="0" fontId="8" fillId="33" borderId="14" xfId="0" applyFont="1" applyFill="1" applyBorder="1" applyAlignment="1">
      <alignment horizontal="right" vertical="center" wrapText="1"/>
    </xf>
    <xf numFmtId="0" fontId="9" fillId="0" borderId="14" xfId="0" applyFont="1" applyBorder="1" applyAlignment="1">
      <alignment horizontal="left" vertical="top" wrapText="1"/>
    </xf>
    <xf numFmtId="0" fontId="20" fillId="34" borderId="15" xfId="0" applyFont="1" applyFill="1" applyBorder="1" applyAlignment="1">
      <alignment vertical="center"/>
    </xf>
    <xf numFmtId="0" fontId="1" fillId="0" borderId="0" xfId="0" applyFont="1" applyAlignment="1">
      <alignment vertical="center"/>
    </xf>
    <xf numFmtId="0" fontId="1" fillId="0" borderId="0" xfId="0" applyFont="1" applyAlignment="1">
      <alignment vertical="center"/>
    </xf>
    <xf numFmtId="0" fontId="24" fillId="0" borderId="16" xfId="0" applyFont="1" applyBorder="1" applyAlignment="1">
      <alignment vertical="center" wrapText="1"/>
    </xf>
    <xf numFmtId="0" fontId="24" fillId="0" borderId="0" xfId="0" applyFont="1" applyBorder="1" applyAlignment="1">
      <alignment vertical="center" wrapText="1"/>
    </xf>
    <xf numFmtId="0" fontId="2" fillId="33" borderId="0" xfId="0" applyFont="1" applyFill="1" applyBorder="1" applyAlignment="1">
      <alignment vertical="center" wrapText="1"/>
    </xf>
    <xf numFmtId="0" fontId="0" fillId="0" borderId="0" xfId="0" applyFont="1" applyBorder="1" applyAlignment="1">
      <alignment vertical="center"/>
    </xf>
    <xf numFmtId="0" fontId="66" fillId="33" borderId="0" xfId="0" applyFont="1" applyFill="1" applyBorder="1" applyAlignment="1">
      <alignment vertical="center" wrapText="1"/>
    </xf>
    <xf numFmtId="0" fontId="67" fillId="0" borderId="0" xfId="0" applyFont="1" applyBorder="1" applyAlignment="1">
      <alignment vertical="center"/>
    </xf>
    <xf numFmtId="0" fontId="17" fillId="0" borderId="0" xfId="0" applyFont="1" applyAlignment="1">
      <alignment horizontal="center" vertical="center" wrapText="1"/>
    </xf>
    <xf numFmtId="0" fontId="65" fillId="0" borderId="0" xfId="0" applyFont="1" applyAlignment="1">
      <alignment horizontal="center" vertical="center" wrapText="1"/>
    </xf>
    <xf numFmtId="0" fontId="5" fillId="33" borderId="17"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27"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2" fillId="33" borderId="30"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19" fillId="0" borderId="0" xfId="0" applyFont="1" applyAlignment="1">
      <alignment horizontal="left" vertical="center" wrapText="1"/>
    </xf>
    <xf numFmtId="0" fontId="11" fillId="34" borderId="17"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11" fillId="34" borderId="19"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11" fillId="34" borderId="39" xfId="0" applyFont="1" applyFill="1" applyBorder="1" applyAlignment="1">
      <alignment horizontal="left" vertical="center" wrapText="1"/>
    </xf>
    <xf numFmtId="0" fontId="11" fillId="34" borderId="40" xfId="0" applyFont="1" applyFill="1" applyBorder="1" applyAlignment="1">
      <alignment horizontal="left" vertical="center" wrapText="1"/>
    </xf>
    <xf numFmtId="0" fontId="3" fillId="33" borderId="17" xfId="0" applyFont="1" applyFill="1" applyBorder="1" applyAlignment="1">
      <alignment horizontal="left" vertical="top" wrapText="1"/>
    </xf>
    <xf numFmtId="0" fontId="3" fillId="33" borderId="13" xfId="0" applyFont="1" applyFill="1" applyBorder="1" applyAlignment="1">
      <alignment horizontal="left" vertical="top" wrapText="1"/>
    </xf>
    <xf numFmtId="0" fontId="3" fillId="33" borderId="18" xfId="0" applyFont="1" applyFill="1" applyBorder="1" applyAlignment="1">
      <alignment horizontal="left" vertical="top" wrapText="1"/>
    </xf>
    <xf numFmtId="0" fontId="3" fillId="33" borderId="41" xfId="0" applyFont="1" applyFill="1" applyBorder="1" applyAlignment="1">
      <alignment horizontal="left" vertical="top" wrapText="1"/>
    </xf>
    <xf numFmtId="0" fontId="3" fillId="33" borderId="42" xfId="0" applyFont="1" applyFill="1" applyBorder="1" applyAlignment="1">
      <alignment horizontal="left" vertical="top" wrapText="1"/>
    </xf>
    <xf numFmtId="0" fontId="3" fillId="33" borderId="43" xfId="0" applyFont="1" applyFill="1" applyBorder="1" applyAlignment="1">
      <alignment horizontal="left" vertical="top" wrapText="1"/>
    </xf>
    <xf numFmtId="0" fontId="20" fillId="34" borderId="17" xfId="0" applyFont="1" applyFill="1" applyBorder="1" applyAlignment="1">
      <alignment horizontal="left" vertical="center" wrapText="1"/>
    </xf>
    <xf numFmtId="0" fontId="20" fillId="34" borderId="18" xfId="0" applyFont="1" applyFill="1" applyBorder="1" applyAlignment="1">
      <alignment horizontal="left" vertical="center" wrapText="1"/>
    </xf>
    <xf numFmtId="0" fontId="20" fillId="34" borderId="19" xfId="0" applyFont="1" applyFill="1" applyBorder="1" applyAlignment="1">
      <alignment horizontal="left" vertical="center" wrapText="1"/>
    </xf>
    <xf numFmtId="0" fontId="20" fillId="34" borderId="10"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4" borderId="18"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10" fillId="34" borderId="44" xfId="0" applyFont="1" applyFill="1" applyBorder="1" applyAlignment="1">
      <alignment horizontal="left" vertical="center" wrapText="1"/>
    </xf>
    <xf numFmtId="0" fontId="10" fillId="34" borderId="45" xfId="0" applyFont="1" applyFill="1" applyBorder="1" applyAlignment="1">
      <alignment horizontal="left" vertical="center" wrapText="1"/>
    </xf>
    <xf numFmtId="0" fontId="10" fillId="34" borderId="39" xfId="0" applyFont="1" applyFill="1" applyBorder="1" applyAlignment="1">
      <alignment horizontal="center" vertical="center" wrapText="1"/>
    </xf>
    <xf numFmtId="0" fontId="10" fillId="34" borderId="40" xfId="0" applyFont="1" applyFill="1" applyBorder="1" applyAlignment="1">
      <alignment horizontal="center" vertical="center" wrapText="1"/>
    </xf>
    <xf numFmtId="0" fontId="10" fillId="34" borderId="17"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10" xfId="0" applyFont="1" applyFill="1" applyBorder="1" applyAlignment="1">
      <alignment horizontal="left" vertical="center" wrapText="1"/>
    </xf>
    <xf numFmtId="0" fontId="2" fillId="33" borderId="46"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25" fillId="34" borderId="17" xfId="0" applyFont="1" applyFill="1" applyBorder="1" applyAlignment="1">
      <alignment horizontal="center" vertical="center" wrapText="1"/>
    </xf>
    <xf numFmtId="0" fontId="25" fillId="34" borderId="13" xfId="0" applyFont="1" applyFill="1" applyBorder="1" applyAlignment="1">
      <alignment horizontal="center" vertical="center" wrapText="1"/>
    </xf>
    <xf numFmtId="0" fontId="25" fillId="34" borderId="47" xfId="0" applyFont="1" applyFill="1" applyBorder="1" applyAlignment="1">
      <alignment horizontal="center" vertical="center" wrapText="1"/>
    </xf>
    <xf numFmtId="0" fontId="25" fillId="34" borderId="48" xfId="0" applyFont="1" applyFill="1" applyBorder="1" applyAlignment="1">
      <alignment horizontal="center" vertical="center" wrapText="1"/>
    </xf>
    <xf numFmtId="0" fontId="25" fillId="34" borderId="49" xfId="0" applyFont="1" applyFill="1" applyBorder="1" applyAlignment="1">
      <alignment horizontal="center" vertical="center" wrapText="1"/>
    </xf>
    <xf numFmtId="0" fontId="25" fillId="34" borderId="50" xfId="0" applyFont="1" applyFill="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4" xfId="0" applyFont="1" applyBorder="1" applyAlignment="1">
      <alignment horizontal="left" vertical="top" wrapText="1"/>
    </xf>
    <xf numFmtId="0" fontId="0" fillId="0" borderId="54" xfId="0" applyBorder="1" applyAlignment="1">
      <alignment horizontal="center" vertical="center"/>
    </xf>
    <xf numFmtId="0" fontId="25" fillId="34" borderId="55" xfId="0" applyFont="1" applyFill="1" applyBorder="1" applyAlignment="1">
      <alignment horizontal="center" vertical="center" wrapText="1"/>
    </xf>
    <xf numFmtId="0" fontId="25" fillId="34" borderId="56" xfId="0" applyFont="1" applyFill="1" applyBorder="1" applyAlignment="1">
      <alignment horizontal="center" vertical="center" wrapText="1"/>
    </xf>
    <xf numFmtId="0" fontId="25" fillId="34" borderId="57" xfId="0" applyFont="1" applyFill="1" applyBorder="1" applyAlignment="1">
      <alignment horizontal="center" vertical="center" wrapText="1"/>
    </xf>
    <xf numFmtId="0" fontId="25" fillId="34" borderId="58" xfId="0" applyFont="1" applyFill="1" applyBorder="1" applyAlignment="1">
      <alignment horizontal="center" vertical="center" wrapText="1"/>
    </xf>
    <xf numFmtId="0" fontId="25" fillId="34" borderId="59" xfId="0" applyFont="1" applyFill="1" applyBorder="1" applyAlignment="1">
      <alignment horizontal="center" vertical="center" wrapText="1"/>
    </xf>
    <xf numFmtId="0" fontId="25" fillId="34" borderId="60" xfId="0" applyFont="1" applyFill="1" applyBorder="1" applyAlignment="1">
      <alignment horizontal="center" vertical="center" wrapText="1"/>
    </xf>
    <xf numFmtId="0" fontId="25" fillId="34" borderId="61" xfId="0" applyFont="1" applyFill="1" applyBorder="1" applyAlignment="1">
      <alignment horizontal="center" vertical="center" wrapText="1"/>
    </xf>
    <xf numFmtId="0" fontId="25" fillId="34" borderId="62" xfId="0" applyFont="1" applyFill="1" applyBorder="1" applyAlignment="1">
      <alignment horizontal="center" vertical="center" wrapText="1"/>
    </xf>
    <xf numFmtId="0" fontId="9" fillId="0" borderId="59" xfId="0" applyFont="1" applyBorder="1" applyAlignment="1">
      <alignment horizontal="left" vertical="top" wrapText="1"/>
    </xf>
    <xf numFmtId="0" fontId="9" fillId="0" borderId="63" xfId="0" applyFont="1" applyBorder="1" applyAlignment="1">
      <alignment horizontal="left" vertical="top" wrapText="1"/>
    </xf>
    <xf numFmtId="0" fontId="9" fillId="0" borderId="64" xfId="0" applyFont="1" applyBorder="1" applyAlignment="1">
      <alignment horizontal="left" vertical="top" wrapText="1"/>
    </xf>
    <xf numFmtId="0" fontId="9" fillId="0" borderId="65" xfId="0" applyFont="1" applyBorder="1" applyAlignment="1">
      <alignment horizontal="left" vertical="top" wrapText="1"/>
    </xf>
    <xf numFmtId="0" fontId="9" fillId="0" borderId="66" xfId="0" applyFont="1" applyBorder="1" applyAlignment="1">
      <alignment horizontal="left" vertical="top" wrapText="1"/>
    </xf>
    <xf numFmtId="0" fontId="8" fillId="33" borderId="62" xfId="0" applyFont="1" applyFill="1" applyBorder="1" applyAlignment="1">
      <alignment horizontal="right" vertical="center" wrapText="1"/>
    </xf>
    <xf numFmtId="0" fontId="8" fillId="33" borderId="59" xfId="0" applyFont="1" applyFill="1" applyBorder="1" applyAlignment="1">
      <alignment horizontal="right" vertical="center" wrapText="1"/>
    </xf>
    <xf numFmtId="0" fontId="9" fillId="0" borderId="67" xfId="0" applyFont="1" applyBorder="1" applyAlignment="1">
      <alignment horizontal="left" vertical="top" wrapText="1"/>
    </xf>
    <xf numFmtId="0" fontId="9" fillId="0" borderId="68" xfId="0" applyFont="1" applyBorder="1" applyAlignment="1">
      <alignment horizontal="left" vertical="top" wrapText="1"/>
    </xf>
    <xf numFmtId="0" fontId="9" fillId="0" borderId="69" xfId="0" applyFont="1" applyBorder="1" applyAlignment="1">
      <alignment horizontal="left" vertical="top" wrapText="1"/>
    </xf>
    <xf numFmtId="0" fontId="2" fillId="0" borderId="52" xfId="0" applyFont="1" applyBorder="1" applyAlignment="1">
      <alignment horizontal="left" vertical="top" wrapText="1"/>
    </xf>
    <xf numFmtId="0" fontId="24" fillId="34" borderId="17" xfId="0" applyFont="1" applyFill="1" applyBorder="1" applyAlignment="1">
      <alignment horizontal="left" vertical="center" wrapText="1"/>
    </xf>
    <xf numFmtId="0" fontId="24" fillId="34" borderId="18" xfId="0" applyFont="1" applyFill="1" applyBorder="1" applyAlignment="1">
      <alignment horizontal="left" vertical="center" wrapText="1"/>
    </xf>
    <xf numFmtId="0" fontId="24" fillId="34" borderId="19" xfId="0" applyFont="1" applyFill="1" applyBorder="1" applyAlignment="1">
      <alignment horizontal="left" vertical="center" wrapText="1"/>
    </xf>
    <xf numFmtId="0" fontId="24" fillId="34" borderId="10" xfId="0" applyFont="1" applyFill="1" applyBorder="1" applyAlignment="1">
      <alignment horizontal="left" vertical="center" wrapText="1"/>
    </xf>
    <xf numFmtId="0" fontId="9" fillId="0" borderId="70" xfId="0" applyFont="1" applyBorder="1" applyAlignment="1">
      <alignment horizontal="left" vertical="top" wrapText="1"/>
    </xf>
    <xf numFmtId="0" fontId="9" fillId="0" borderId="71" xfId="0" applyFont="1" applyBorder="1" applyAlignment="1">
      <alignment horizontal="left" vertical="top" wrapText="1"/>
    </xf>
    <xf numFmtId="0" fontId="9" fillId="0" borderId="72" xfId="0" applyFont="1" applyBorder="1" applyAlignment="1">
      <alignment horizontal="left" vertical="top" wrapText="1"/>
    </xf>
    <xf numFmtId="0" fontId="24" fillId="33" borderId="73" xfId="0" applyFont="1" applyFill="1" applyBorder="1" applyAlignment="1">
      <alignment horizontal="justify" vertical="center" wrapText="1"/>
    </xf>
    <xf numFmtId="0" fontId="24" fillId="33" borderId="74" xfId="0" applyFont="1" applyFill="1" applyBorder="1" applyAlignment="1">
      <alignment horizontal="justify" vertical="center" wrapText="1"/>
    </xf>
    <xf numFmtId="0" fontId="24" fillId="33" borderId="75" xfId="0" applyFont="1" applyFill="1" applyBorder="1" applyAlignment="1">
      <alignment horizontal="justify" vertical="center" wrapText="1"/>
    </xf>
    <xf numFmtId="0" fontId="25" fillId="34" borderId="18" xfId="0" applyFont="1" applyFill="1" applyBorder="1" applyAlignment="1">
      <alignment horizontal="center" vertical="center" wrapText="1"/>
    </xf>
    <xf numFmtId="0" fontId="25" fillId="34" borderId="76" xfId="0" applyFont="1" applyFill="1" applyBorder="1" applyAlignment="1">
      <alignment horizontal="center" vertical="center" wrapText="1"/>
    </xf>
    <xf numFmtId="0" fontId="24" fillId="33" borderId="77" xfId="0" applyFont="1" applyFill="1" applyBorder="1" applyAlignment="1">
      <alignment horizontal="center" vertical="center" wrapText="1"/>
    </xf>
    <xf numFmtId="0" fontId="24" fillId="33" borderId="78" xfId="0" applyFont="1" applyFill="1" applyBorder="1" applyAlignment="1">
      <alignment horizontal="center" vertical="center" wrapText="1"/>
    </xf>
    <xf numFmtId="0" fontId="24" fillId="33" borderId="79" xfId="0" applyFont="1" applyFill="1" applyBorder="1" applyAlignment="1">
      <alignment horizontal="center" vertical="center" wrapText="1"/>
    </xf>
    <xf numFmtId="0" fontId="0" fillId="0" borderId="52" xfId="0" applyBorder="1" applyAlignment="1">
      <alignment horizontal="center" vertical="center"/>
    </xf>
    <xf numFmtId="0" fontId="11" fillId="33" borderId="80" xfId="0" applyFont="1" applyFill="1" applyBorder="1" applyAlignment="1">
      <alignment horizontal="center" vertical="center" wrapText="1"/>
    </xf>
    <xf numFmtId="0" fontId="11" fillId="33" borderId="81"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85"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88"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4" borderId="39" xfId="0" applyFont="1" applyFill="1" applyBorder="1" applyAlignment="1">
      <alignment horizontal="center" vertical="center" wrapText="1"/>
    </xf>
    <xf numFmtId="0" fontId="11" fillId="34" borderId="40" xfId="0" applyFont="1" applyFill="1" applyBorder="1" applyAlignment="1">
      <alignment horizontal="center" vertical="center" wrapText="1"/>
    </xf>
    <xf numFmtId="0" fontId="0" fillId="34" borderId="19" xfId="0" applyFont="1" applyFill="1" applyBorder="1" applyAlignment="1">
      <alignment vertical="center" wrapText="1"/>
    </xf>
    <xf numFmtId="0" fontId="0" fillId="34" borderId="10" xfId="0" applyFont="1" applyFill="1" applyBorder="1" applyAlignment="1">
      <alignment vertical="center" wrapText="1"/>
    </xf>
    <xf numFmtId="0" fontId="0" fillId="34" borderId="17" xfId="0" applyFont="1" applyFill="1" applyBorder="1" applyAlignment="1">
      <alignment horizontal="justify" vertical="center" wrapText="1"/>
    </xf>
    <xf numFmtId="0" fontId="0" fillId="34" borderId="18" xfId="0" applyFont="1" applyFill="1" applyBorder="1" applyAlignment="1">
      <alignment horizontal="justify" vertical="center" wrapText="1"/>
    </xf>
    <xf numFmtId="0" fontId="28" fillId="0" borderId="0" xfId="0" applyFont="1" applyAlignment="1">
      <alignment horizontal="left" vertical="center" wrapText="1"/>
    </xf>
    <xf numFmtId="0" fontId="19" fillId="0" borderId="0" xfId="0" applyFont="1" applyAlignment="1">
      <alignment horizontal="left" vertical="center"/>
    </xf>
    <xf numFmtId="0" fontId="68" fillId="0" borderId="91" xfId="0" applyFont="1" applyBorder="1" applyAlignment="1">
      <alignment horizontal="center" vertical="center"/>
    </xf>
    <xf numFmtId="0" fontId="68" fillId="0" borderId="92" xfId="0" applyFont="1" applyBorder="1" applyAlignment="1">
      <alignment horizontal="center" vertical="center"/>
    </xf>
    <xf numFmtId="0" fontId="24" fillId="33" borderId="93" xfId="0" applyFont="1" applyFill="1" applyBorder="1" applyAlignment="1">
      <alignment horizontal="left" vertical="center" wrapText="1"/>
    </xf>
    <xf numFmtId="0" fontId="24" fillId="33" borderId="94" xfId="0" applyFont="1" applyFill="1" applyBorder="1" applyAlignment="1">
      <alignment horizontal="left" vertical="center" wrapText="1"/>
    </xf>
    <xf numFmtId="0" fontId="24" fillId="33" borderId="95" xfId="0" applyFont="1" applyFill="1" applyBorder="1" applyAlignment="1">
      <alignment horizontal="left" vertical="center" wrapText="1"/>
    </xf>
    <xf numFmtId="0" fontId="23" fillId="33" borderId="2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2" fillId="34" borderId="17" xfId="0" applyFont="1" applyFill="1" applyBorder="1" applyAlignment="1">
      <alignment horizontal="center" vertical="center" wrapText="1"/>
    </xf>
    <xf numFmtId="0" fontId="22" fillId="34" borderId="13" xfId="0" applyFont="1" applyFill="1" applyBorder="1" applyAlignment="1">
      <alignment horizontal="center" vertical="center" wrapText="1"/>
    </xf>
    <xf numFmtId="0" fontId="22" fillId="34" borderId="18" xfId="0" applyFont="1" applyFill="1" applyBorder="1" applyAlignment="1">
      <alignment horizontal="center" vertical="center" wrapText="1"/>
    </xf>
    <xf numFmtId="0" fontId="22" fillId="34" borderId="19" xfId="0" applyFont="1" applyFill="1" applyBorder="1" applyAlignment="1">
      <alignment horizontal="center" vertical="center" wrapText="1"/>
    </xf>
    <xf numFmtId="0" fontId="22" fillId="34" borderId="20" xfId="0" applyFont="1" applyFill="1" applyBorder="1" applyAlignment="1">
      <alignment horizontal="center" vertical="center" wrapText="1"/>
    </xf>
    <xf numFmtId="0" fontId="22" fillId="34" borderId="10" xfId="0" applyFont="1" applyFill="1" applyBorder="1" applyAlignment="1">
      <alignment horizontal="center" vertical="center" wrapText="1"/>
    </xf>
    <xf numFmtId="0" fontId="20" fillId="34" borderId="96" xfId="0" applyFont="1" applyFill="1" applyBorder="1" applyAlignment="1">
      <alignment horizontal="left" vertical="center" wrapText="1"/>
    </xf>
    <xf numFmtId="0" fontId="20" fillId="34" borderId="97" xfId="0" applyFont="1" applyFill="1" applyBorder="1" applyAlignment="1">
      <alignment horizontal="left" vertical="center" wrapText="1"/>
    </xf>
    <xf numFmtId="0" fontId="3" fillId="33" borderId="96" xfId="0" applyFont="1" applyFill="1" applyBorder="1" applyAlignment="1">
      <alignment horizontal="justify" vertical="center" wrapText="1"/>
    </xf>
    <xf numFmtId="0" fontId="3" fillId="33" borderId="98" xfId="0" applyFont="1" applyFill="1" applyBorder="1" applyAlignment="1">
      <alignment horizontal="justify" vertical="center" wrapText="1"/>
    </xf>
    <xf numFmtId="0" fontId="3" fillId="33" borderId="97" xfId="0" applyFont="1" applyFill="1" applyBorder="1" applyAlignment="1">
      <alignment horizontal="justify" vertical="center" wrapText="1"/>
    </xf>
    <xf numFmtId="0" fontId="11" fillId="34" borderId="96" xfId="0" applyFont="1" applyFill="1" applyBorder="1" applyAlignment="1">
      <alignment horizontal="center" vertical="center" wrapText="1"/>
    </xf>
    <xf numFmtId="0" fontId="11" fillId="34" borderId="97" xfId="0" applyFont="1" applyFill="1" applyBorder="1" applyAlignment="1">
      <alignment horizontal="center" vertical="center" wrapText="1"/>
    </xf>
    <xf numFmtId="0" fontId="2" fillId="33" borderId="13" xfId="0" applyFont="1" applyFill="1" applyBorder="1" applyAlignment="1">
      <alignment horizontal="justify" vertical="center" wrapText="1"/>
    </xf>
    <xf numFmtId="0" fontId="2" fillId="33" borderId="18" xfId="0" applyFont="1" applyFill="1" applyBorder="1" applyAlignment="1">
      <alignment horizontal="justify" vertical="center" wrapText="1"/>
    </xf>
    <xf numFmtId="0" fontId="2" fillId="33" borderId="20" xfId="0" applyFont="1" applyFill="1" applyBorder="1" applyAlignment="1">
      <alignment horizontal="justify" vertical="center" wrapText="1"/>
    </xf>
    <xf numFmtId="0" fontId="2" fillId="33" borderId="10" xfId="0" applyFont="1" applyFill="1" applyBorder="1" applyAlignment="1">
      <alignment horizontal="justify" vertical="center" wrapText="1"/>
    </xf>
    <xf numFmtId="0" fontId="10" fillId="34" borderId="17"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0" fillId="0" borderId="0" xfId="0" applyAlignment="1">
      <alignment horizontal="left" vertical="center" wrapText="1"/>
    </xf>
    <xf numFmtId="0" fontId="11" fillId="34" borderId="96" xfId="0" applyFont="1" applyFill="1" applyBorder="1" applyAlignment="1">
      <alignment horizontal="left" vertical="top" wrapText="1"/>
    </xf>
    <xf numFmtId="0" fontId="11" fillId="34" borderId="97"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33" borderId="10" xfId="0" applyFont="1" applyFill="1" applyBorder="1" applyAlignment="1">
      <alignment horizontal="left" vertical="top" wrapText="1"/>
    </xf>
    <xf numFmtId="0" fontId="16" fillId="0" borderId="0" xfId="0" applyFont="1" applyAlignment="1">
      <alignment horizontal="center" vertical="center"/>
    </xf>
    <xf numFmtId="0" fontId="21" fillId="33" borderId="96" xfId="0" applyFont="1" applyFill="1" applyBorder="1" applyAlignment="1">
      <alignment horizontal="left" vertical="top" wrapText="1"/>
    </xf>
    <xf numFmtId="0" fontId="21" fillId="33" borderId="98" xfId="0" applyFont="1" applyFill="1" applyBorder="1" applyAlignment="1">
      <alignment horizontal="left" vertical="top" wrapText="1"/>
    </xf>
    <xf numFmtId="0" fontId="21" fillId="33" borderId="97" xfId="0" applyFont="1" applyFill="1" applyBorder="1" applyAlignment="1">
      <alignment horizontal="left" vertical="top" wrapText="1"/>
    </xf>
    <xf numFmtId="0" fontId="4" fillId="33" borderId="17"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5" fillId="33" borderId="19" xfId="0" applyFont="1" applyFill="1" applyBorder="1" applyAlignment="1">
      <alignment horizontal="left" vertical="center" wrapText="1"/>
    </xf>
    <xf numFmtId="0" fontId="5" fillId="33" borderId="2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3" fillId="33" borderId="96" xfId="0" applyFont="1" applyFill="1" applyBorder="1" applyAlignment="1">
      <alignment horizontal="left" vertical="top" wrapText="1"/>
    </xf>
    <xf numFmtId="0" fontId="3" fillId="33" borderId="98" xfId="0" applyFont="1" applyFill="1" applyBorder="1" applyAlignment="1">
      <alignment horizontal="left" vertical="top" wrapText="1"/>
    </xf>
    <xf numFmtId="0" fontId="3" fillId="33" borderId="97"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1"/>
  <sheetViews>
    <sheetView tabSelected="1" workbookViewId="0" topLeftCell="A1">
      <selection activeCell="Y14" sqref="Y14"/>
    </sheetView>
  </sheetViews>
  <sheetFormatPr defaultColWidth="9.00390625" defaultRowHeight="13.5"/>
  <cols>
    <col min="1" max="1" width="11.375" style="0" customWidth="1"/>
    <col min="2" max="2" width="13.00390625" style="0" customWidth="1"/>
    <col min="3" max="3" width="9.375" style="0" customWidth="1"/>
    <col min="4" max="8" width="4.25390625" style="0" customWidth="1"/>
    <col min="9" max="9" width="4.75390625" style="0" customWidth="1"/>
    <col min="10" max="10" width="4.625" style="0" customWidth="1"/>
    <col min="11" max="11" width="4.125" style="0" customWidth="1"/>
    <col min="12" max="18" width="4.25390625" style="0" customWidth="1"/>
    <col min="19" max="19" width="4.75390625" style="0" customWidth="1"/>
    <col min="20" max="23" width="4.25390625" style="0" customWidth="1"/>
    <col min="24" max="24" width="5.50390625" style="0" customWidth="1"/>
    <col min="25" max="25" width="9.00390625" style="4" customWidth="1"/>
    <col min="26" max="26" width="20.375" style="4" bestFit="1" customWidth="1"/>
    <col min="27" max="27" width="30.25390625" style="4" customWidth="1"/>
    <col min="28" max="28" width="9.00390625" style="4" customWidth="1"/>
    <col min="29" max="29" width="9.00390625" style="1" customWidth="1"/>
  </cols>
  <sheetData>
    <row r="1" spans="1:24" ht="26.25" customHeight="1">
      <c r="A1" s="28" t="s">
        <v>20</v>
      </c>
      <c r="B1" s="29"/>
      <c r="C1" s="29"/>
      <c r="D1" s="29"/>
      <c r="E1" s="29"/>
      <c r="F1" s="29"/>
      <c r="G1" s="29"/>
      <c r="H1" s="29"/>
      <c r="I1" s="29"/>
      <c r="J1" s="29"/>
      <c r="K1" s="29"/>
      <c r="L1" s="29"/>
      <c r="M1" s="29"/>
      <c r="N1" s="29"/>
      <c r="O1" s="29"/>
      <c r="P1" s="29"/>
      <c r="Q1" s="29"/>
      <c r="R1" s="29"/>
      <c r="S1" s="29"/>
      <c r="T1" s="29"/>
      <c r="U1" s="29"/>
      <c r="V1" s="203" t="s">
        <v>4</v>
      </c>
      <c r="W1" s="203"/>
      <c r="X1" s="203"/>
    </row>
    <row r="2" spans="1:24" ht="6.75" customHeight="1">
      <c r="A2" s="6"/>
      <c r="B2" s="8"/>
      <c r="C2" s="8"/>
      <c r="D2" s="8"/>
      <c r="E2" s="8"/>
      <c r="F2" s="8"/>
      <c r="G2" s="8"/>
      <c r="H2" s="8"/>
      <c r="I2" s="8"/>
      <c r="J2" s="8"/>
      <c r="K2" s="8"/>
      <c r="L2" s="8"/>
      <c r="M2" s="8"/>
      <c r="N2" s="8"/>
      <c r="O2" s="8"/>
      <c r="P2" s="8"/>
      <c r="Q2" s="8"/>
      <c r="R2" s="8"/>
      <c r="S2" s="8"/>
      <c r="T2" s="8"/>
      <c r="U2" s="8"/>
      <c r="V2" s="7"/>
      <c r="W2" s="7"/>
      <c r="X2" s="7"/>
    </row>
    <row r="3" spans="1:24" ht="13.5" customHeight="1">
      <c r="A3" s="54" t="s">
        <v>27</v>
      </c>
      <c r="B3" s="54"/>
      <c r="C3" s="54"/>
      <c r="D3" s="54"/>
      <c r="E3" s="54"/>
      <c r="F3" s="54"/>
      <c r="G3" s="54"/>
      <c r="H3" s="54"/>
      <c r="I3" s="54"/>
      <c r="J3" s="54"/>
      <c r="K3" s="54"/>
      <c r="L3" s="54"/>
      <c r="M3" s="54"/>
      <c r="N3" s="54"/>
      <c r="O3" s="54"/>
      <c r="P3" s="54"/>
      <c r="Q3" s="54"/>
      <c r="R3" s="54"/>
      <c r="S3" s="54"/>
      <c r="T3" s="54"/>
      <c r="U3" s="54"/>
      <c r="V3" s="54"/>
      <c r="W3" s="54"/>
      <c r="X3" s="54"/>
    </row>
    <row r="4" spans="1:24" ht="13.5" customHeight="1">
      <c r="A4" s="163" t="s">
        <v>28</v>
      </c>
      <c r="B4" s="163"/>
      <c r="C4" s="163"/>
      <c r="D4" s="163"/>
      <c r="E4" s="163"/>
      <c r="F4" s="163"/>
      <c r="G4" s="163"/>
      <c r="H4" s="163"/>
      <c r="I4" s="163"/>
      <c r="J4" s="163"/>
      <c r="K4" s="163"/>
      <c r="L4" s="163"/>
      <c r="M4" s="163"/>
      <c r="N4" s="163"/>
      <c r="O4" s="163"/>
      <c r="P4" s="163"/>
      <c r="Q4" s="163"/>
      <c r="R4" s="163"/>
      <c r="S4" s="163"/>
      <c r="T4" s="163"/>
      <c r="U4" s="163"/>
      <c r="V4" s="163"/>
      <c r="W4" s="163"/>
      <c r="X4" s="163"/>
    </row>
    <row r="5" spans="1:24" ht="7.5" customHeight="1" thickBot="1">
      <c r="A5" s="16"/>
      <c r="B5" s="16"/>
      <c r="C5" s="16"/>
      <c r="D5" s="16"/>
      <c r="E5" s="16"/>
      <c r="F5" s="16"/>
      <c r="G5" s="16"/>
      <c r="H5" s="16"/>
      <c r="I5" s="16"/>
      <c r="J5" s="16"/>
      <c r="K5" s="16"/>
      <c r="L5" s="16"/>
      <c r="M5" s="16"/>
      <c r="N5" s="16"/>
      <c r="O5" s="16"/>
      <c r="P5" s="16"/>
      <c r="Q5" s="16"/>
      <c r="R5" s="16"/>
      <c r="S5" s="16"/>
      <c r="T5" s="16"/>
      <c r="U5" s="16"/>
      <c r="V5" s="16"/>
      <c r="W5" s="16"/>
      <c r="X5" s="16"/>
    </row>
    <row r="6" spans="1:24" ht="21.75" customHeight="1" thickTop="1">
      <c r="A6" s="165"/>
      <c r="B6" s="164" t="s">
        <v>30</v>
      </c>
      <c r="C6" s="164"/>
      <c r="D6" s="164"/>
      <c r="E6" s="164"/>
      <c r="F6" s="164"/>
      <c r="G6" s="164"/>
      <c r="H6" s="164"/>
      <c r="I6" s="164"/>
      <c r="J6" s="164"/>
      <c r="K6" s="164"/>
      <c r="L6" s="164"/>
      <c r="M6" s="164"/>
      <c r="N6" s="164"/>
      <c r="O6" s="164"/>
      <c r="P6" s="164"/>
      <c r="Q6" s="164"/>
      <c r="R6" s="164"/>
      <c r="S6" s="164"/>
      <c r="T6" s="164"/>
      <c r="U6" s="164"/>
      <c r="V6" s="164"/>
      <c r="W6" s="164"/>
      <c r="X6" s="164"/>
    </row>
    <row r="7" spans="1:24" ht="31.5" customHeight="1" thickBot="1">
      <c r="A7" s="166"/>
      <c r="B7" s="163" t="s">
        <v>29</v>
      </c>
      <c r="C7" s="163"/>
      <c r="D7" s="163"/>
      <c r="E7" s="163"/>
      <c r="F7" s="163"/>
      <c r="G7" s="163"/>
      <c r="H7" s="163"/>
      <c r="I7" s="163"/>
      <c r="J7" s="163"/>
      <c r="K7" s="163"/>
      <c r="L7" s="163"/>
      <c r="M7" s="163"/>
      <c r="N7" s="163"/>
      <c r="O7" s="163"/>
      <c r="P7" s="163"/>
      <c r="Q7" s="163"/>
      <c r="R7" s="163"/>
      <c r="S7" s="163"/>
      <c r="T7" s="163"/>
      <c r="U7" s="163"/>
      <c r="V7" s="163"/>
      <c r="W7" s="163"/>
      <c r="X7" s="163"/>
    </row>
    <row r="8" spans="1:24" ht="7.5" customHeight="1" thickBot="1" thickTop="1">
      <c r="A8" s="16"/>
      <c r="B8" s="16"/>
      <c r="C8" s="16"/>
      <c r="D8" s="16"/>
      <c r="E8" s="16"/>
      <c r="F8" s="16"/>
      <c r="G8" s="16"/>
      <c r="H8" s="16"/>
      <c r="I8" s="16"/>
      <c r="J8" s="16"/>
      <c r="K8" s="16"/>
      <c r="L8" s="16"/>
      <c r="M8" s="16"/>
      <c r="N8" s="16"/>
      <c r="O8" s="16"/>
      <c r="P8" s="16"/>
      <c r="Q8" s="16"/>
      <c r="R8" s="16"/>
      <c r="S8" s="16"/>
      <c r="T8" s="16"/>
      <c r="U8" s="16"/>
      <c r="V8" s="16"/>
      <c r="W8" s="16"/>
      <c r="X8" s="16"/>
    </row>
    <row r="9" spans="1:17" ht="21" customHeight="1" thickBot="1" thickTop="1">
      <c r="A9" s="19" t="s">
        <v>9</v>
      </c>
      <c r="B9" s="197" t="s">
        <v>21</v>
      </c>
      <c r="C9" s="197"/>
      <c r="D9" s="197"/>
      <c r="E9" s="197"/>
      <c r="F9" s="197"/>
      <c r="G9" s="197"/>
      <c r="H9" s="197"/>
      <c r="I9" s="197"/>
      <c r="J9" s="197"/>
      <c r="K9" s="197"/>
      <c r="L9" s="197"/>
      <c r="M9" s="197"/>
      <c r="N9" s="197"/>
      <c r="O9" s="197"/>
      <c r="P9" s="197"/>
      <c r="Q9" s="197"/>
    </row>
    <row r="10" spans="1:24" ht="27" customHeight="1" thickBot="1">
      <c r="A10" s="73" t="str">
        <f>IF($A$9="ENGLISH","Organization Name　
Write English and Japanese.","団体名（英語・日本語両方記入）")</f>
        <v>Organization Name　
Write English and Japanese.</v>
      </c>
      <c r="B10" s="74"/>
      <c r="C10" s="183" t="s">
        <v>22</v>
      </c>
      <c r="D10" s="184"/>
      <c r="E10" s="180"/>
      <c r="F10" s="181"/>
      <c r="G10" s="181"/>
      <c r="H10" s="181"/>
      <c r="I10" s="181"/>
      <c r="J10" s="181"/>
      <c r="K10" s="181"/>
      <c r="L10" s="181"/>
      <c r="M10" s="181"/>
      <c r="N10" s="181"/>
      <c r="O10" s="181"/>
      <c r="P10" s="181"/>
      <c r="Q10" s="181"/>
      <c r="R10" s="181"/>
      <c r="S10" s="181"/>
      <c r="T10" s="181"/>
      <c r="U10" s="181"/>
      <c r="V10" s="181"/>
      <c r="W10" s="181"/>
      <c r="X10" s="182"/>
    </row>
    <row r="11" spans="1:24" ht="27" customHeight="1" thickBot="1">
      <c r="A11" s="75"/>
      <c r="B11" s="76"/>
      <c r="C11" s="183" t="s">
        <v>23</v>
      </c>
      <c r="D11" s="184"/>
      <c r="E11" s="180"/>
      <c r="F11" s="181"/>
      <c r="G11" s="181"/>
      <c r="H11" s="181"/>
      <c r="I11" s="181"/>
      <c r="J11" s="181"/>
      <c r="K11" s="181"/>
      <c r="L11" s="181"/>
      <c r="M11" s="181"/>
      <c r="N11" s="181"/>
      <c r="O11" s="181"/>
      <c r="P11" s="181"/>
      <c r="Q11" s="181"/>
      <c r="R11" s="181"/>
      <c r="S11" s="181"/>
      <c r="T11" s="181"/>
      <c r="U11" s="181"/>
      <c r="V11" s="181"/>
      <c r="W11" s="181"/>
      <c r="X11" s="182"/>
    </row>
    <row r="12" spans="1:29" ht="13.5" customHeight="1">
      <c r="A12" s="77" t="str">
        <f>IF($A$9="ENGLISH","Field","分野")</f>
        <v>Field</v>
      </c>
      <c r="B12" s="78"/>
      <c r="C12" s="30" t="s">
        <v>5</v>
      </c>
      <c r="D12" s="31"/>
      <c r="E12" s="31"/>
      <c r="F12" s="31"/>
      <c r="G12" s="31"/>
      <c r="H12" s="31"/>
      <c r="I12" s="31"/>
      <c r="J12" s="31"/>
      <c r="K12" s="31"/>
      <c r="L12" s="31"/>
      <c r="M12" s="31"/>
      <c r="N12" s="31"/>
      <c r="O12" s="31"/>
      <c r="P12" s="31"/>
      <c r="Q12" s="31"/>
      <c r="R12" s="31"/>
      <c r="S12" s="31"/>
      <c r="T12" s="31"/>
      <c r="U12" s="31"/>
      <c r="V12" s="31"/>
      <c r="W12" s="31"/>
      <c r="X12" s="32"/>
      <c r="Z12" s="2" t="s">
        <v>7</v>
      </c>
      <c r="AA12" s="3" t="s">
        <v>6</v>
      </c>
      <c r="AC12" s="4"/>
    </row>
    <row r="13" spans="1:29" ht="14.25" customHeight="1" thickBot="1">
      <c r="A13" s="79"/>
      <c r="B13" s="80"/>
      <c r="C13" s="33"/>
      <c r="D13" s="34"/>
      <c r="E13" s="34"/>
      <c r="F13" s="34"/>
      <c r="G13" s="34"/>
      <c r="H13" s="34"/>
      <c r="I13" s="34"/>
      <c r="J13" s="34"/>
      <c r="K13" s="34"/>
      <c r="L13" s="34"/>
      <c r="M13" s="34"/>
      <c r="N13" s="34"/>
      <c r="O13" s="34"/>
      <c r="P13" s="34"/>
      <c r="Q13" s="34"/>
      <c r="R13" s="34"/>
      <c r="S13" s="34"/>
      <c r="T13" s="34"/>
      <c r="U13" s="34"/>
      <c r="V13" s="34"/>
      <c r="W13" s="34"/>
      <c r="X13" s="35"/>
      <c r="Z13" s="2" t="s">
        <v>8</v>
      </c>
      <c r="AA13" s="3" t="s">
        <v>0</v>
      </c>
      <c r="AC13" s="4"/>
    </row>
    <row r="14" spans="1:29" ht="15" customHeight="1">
      <c r="A14" s="85" t="str">
        <f>IF($A$9="ENGLISH","Number of Members","部員数")</f>
        <v>Number of Members</v>
      </c>
      <c r="B14" s="86"/>
      <c r="C14" s="153" t="str">
        <f>IF(A9="ENGLISH","Total number","総数")</f>
        <v>Total number</v>
      </c>
      <c r="D14" s="154"/>
      <c r="E14" s="36" t="str">
        <f>IF(A9="ENGLISH","No. of APU Undergraduate Students","学部生")</f>
        <v>No. of APU Undergraduate Students</v>
      </c>
      <c r="F14" s="36"/>
      <c r="G14" s="36"/>
      <c r="H14" s="39" t="str">
        <f>IF(A9="ENGLISH","No. of APU Postgraduate Students","大学院生")</f>
        <v>No. of APU Postgraduate Students</v>
      </c>
      <c r="I14" s="36"/>
      <c r="J14" s="40"/>
      <c r="K14" s="39" t="str">
        <f>IF(A9="ENGLISH","Other","その他")</f>
        <v>Other</v>
      </c>
      <c r="L14" s="36"/>
      <c r="M14" s="40"/>
      <c r="N14" s="139" t="str">
        <f>IF(A9="ENGLISH","Domestic Student","国内学生")</f>
        <v>Domestic Student</v>
      </c>
      <c r="O14" s="36"/>
      <c r="P14" s="140"/>
      <c r="Q14" s="143" t="str">
        <f>IF(A9="ENGLISH","International Student","国際学生")</f>
        <v>International Student</v>
      </c>
      <c r="R14" s="36"/>
      <c r="S14" s="144"/>
      <c r="T14" s="59" t="str">
        <f>IF(A9="ENGLISH","Total number of countreis and regions of members","国・地域数")</f>
        <v>Total number of countreis and regions of members</v>
      </c>
      <c r="U14" s="36"/>
      <c r="V14" s="36"/>
      <c r="W14" s="36"/>
      <c r="X14" s="60"/>
      <c r="Z14" s="38"/>
      <c r="AA14" s="38"/>
      <c r="AB14" s="38"/>
      <c r="AC14" s="4"/>
    </row>
    <row r="15" spans="1:29" ht="9" customHeight="1">
      <c r="A15" s="81"/>
      <c r="B15" s="82"/>
      <c r="C15" s="155"/>
      <c r="D15" s="156"/>
      <c r="E15" s="37"/>
      <c r="F15" s="37"/>
      <c r="G15" s="37"/>
      <c r="H15" s="41"/>
      <c r="I15" s="37"/>
      <c r="J15" s="42"/>
      <c r="K15" s="41"/>
      <c r="L15" s="37"/>
      <c r="M15" s="42"/>
      <c r="N15" s="141"/>
      <c r="O15" s="37"/>
      <c r="P15" s="142"/>
      <c r="Q15" s="145"/>
      <c r="R15" s="37"/>
      <c r="S15" s="146"/>
      <c r="T15" s="61"/>
      <c r="U15" s="37"/>
      <c r="V15" s="37"/>
      <c r="W15" s="37"/>
      <c r="X15" s="62"/>
      <c r="Z15" s="38"/>
      <c r="AA15" s="38"/>
      <c r="AB15" s="38"/>
      <c r="AC15" s="4"/>
    </row>
    <row r="16" spans="1:29" ht="24" customHeight="1" thickBot="1">
      <c r="A16" s="87"/>
      <c r="B16" s="88"/>
      <c r="C16" s="89">
        <f>IF(SUM(E16,T16)=0,"",SUM(E16,T16))</f>
      </c>
      <c r="D16" s="90"/>
      <c r="E16" s="91"/>
      <c r="F16" s="44"/>
      <c r="G16" s="45"/>
      <c r="H16" s="43"/>
      <c r="I16" s="44"/>
      <c r="J16" s="45"/>
      <c r="K16" s="46"/>
      <c r="L16" s="47"/>
      <c r="M16" s="48"/>
      <c r="N16" s="49"/>
      <c r="O16" s="50"/>
      <c r="P16" s="51"/>
      <c r="Q16" s="52"/>
      <c r="R16" s="47"/>
      <c r="S16" s="53"/>
      <c r="T16" s="63"/>
      <c r="U16" s="50"/>
      <c r="V16" s="50"/>
      <c r="W16" s="50"/>
      <c r="X16" s="64"/>
      <c r="Z16" s="3" t="s">
        <v>12</v>
      </c>
      <c r="AA16" s="4" t="s">
        <v>13</v>
      </c>
      <c r="AC16" s="4"/>
    </row>
    <row r="17" spans="1:29" ht="18.75" customHeight="1">
      <c r="A17" s="161"/>
      <c r="B17" s="162"/>
      <c r="C17" s="157" t="str">
        <f>IF($A$9="ENGLISH","Name","氏名")</f>
        <v>Name</v>
      </c>
      <c r="D17" s="207"/>
      <c r="E17" s="208"/>
      <c r="F17" s="208"/>
      <c r="G17" s="208"/>
      <c r="H17" s="208"/>
      <c r="I17" s="208"/>
      <c r="J17" s="208"/>
      <c r="K17" s="208"/>
      <c r="L17" s="208"/>
      <c r="M17" s="208"/>
      <c r="N17" s="208"/>
      <c r="O17" s="208"/>
      <c r="P17" s="208"/>
      <c r="Q17" s="209"/>
      <c r="R17" s="55" t="str">
        <f>IF($A$9="ENGLISH","Student ID","学籍番号")</f>
        <v>Student ID</v>
      </c>
      <c r="S17" s="56"/>
      <c r="T17" s="30"/>
      <c r="U17" s="31"/>
      <c r="V17" s="31"/>
      <c r="W17" s="31"/>
      <c r="X17" s="32"/>
      <c r="Z17" s="3" t="s">
        <v>14</v>
      </c>
      <c r="AA17" s="4" t="s">
        <v>15</v>
      </c>
      <c r="AC17" s="4"/>
    </row>
    <row r="18" spans="1:29" ht="18.75" customHeight="1" thickBot="1">
      <c r="A18" s="81" t="str">
        <f>IF($A$9="ENGLISH","Representative","代表者")</f>
        <v>Representative</v>
      </c>
      <c r="B18" s="82"/>
      <c r="C18" s="158"/>
      <c r="D18" s="210"/>
      <c r="E18" s="211"/>
      <c r="F18" s="211"/>
      <c r="G18" s="211"/>
      <c r="H18" s="211"/>
      <c r="I18" s="211"/>
      <c r="J18" s="211"/>
      <c r="K18" s="211"/>
      <c r="L18" s="211"/>
      <c r="M18" s="211"/>
      <c r="N18" s="211"/>
      <c r="O18" s="211"/>
      <c r="P18" s="211"/>
      <c r="Q18" s="212"/>
      <c r="R18" s="57"/>
      <c r="S18" s="58"/>
      <c r="T18" s="33"/>
      <c r="U18" s="34"/>
      <c r="V18" s="34"/>
      <c r="W18" s="34"/>
      <c r="X18" s="35"/>
      <c r="Z18" s="3" t="s">
        <v>16</v>
      </c>
      <c r="AA18" s="4" t="s">
        <v>17</v>
      </c>
      <c r="AC18" s="4"/>
    </row>
    <row r="19" spans="1:29" ht="18" customHeight="1">
      <c r="A19" s="81"/>
      <c r="B19" s="82"/>
      <c r="C19" s="83" t="str">
        <f>IF($A$9="ENGLISH","Phone","電話番号")</f>
        <v>Phone</v>
      </c>
      <c r="D19" s="213"/>
      <c r="E19" s="214"/>
      <c r="F19" s="214"/>
      <c r="G19" s="214"/>
      <c r="H19" s="214"/>
      <c r="I19" s="214"/>
      <c r="J19" s="214"/>
      <c r="K19" s="214"/>
      <c r="L19" s="214"/>
      <c r="M19" s="214"/>
      <c r="N19" s="214"/>
      <c r="O19" s="214"/>
      <c r="P19" s="214"/>
      <c r="Q19" s="215"/>
      <c r="R19" s="189" t="s">
        <v>3</v>
      </c>
      <c r="S19" s="190"/>
      <c r="T19" s="193"/>
      <c r="U19" s="194"/>
      <c r="V19" s="194"/>
      <c r="W19" s="185" t="s">
        <v>1</v>
      </c>
      <c r="X19" s="186"/>
      <c r="Z19" s="3"/>
      <c r="AC19" s="4"/>
    </row>
    <row r="20" spans="1:26" ht="13.5" customHeight="1" thickBot="1">
      <c r="A20" s="159"/>
      <c r="B20" s="160"/>
      <c r="C20" s="84"/>
      <c r="D20" s="216"/>
      <c r="E20" s="217"/>
      <c r="F20" s="217"/>
      <c r="G20" s="217"/>
      <c r="H20" s="217"/>
      <c r="I20" s="217"/>
      <c r="J20" s="217"/>
      <c r="K20" s="217"/>
      <c r="L20" s="217"/>
      <c r="M20" s="217"/>
      <c r="N20" s="217"/>
      <c r="O20" s="217"/>
      <c r="P20" s="217"/>
      <c r="Q20" s="218"/>
      <c r="R20" s="191"/>
      <c r="S20" s="192"/>
      <c r="T20" s="195"/>
      <c r="U20" s="196"/>
      <c r="V20" s="196"/>
      <c r="W20" s="187"/>
      <c r="X20" s="188"/>
      <c r="Z20" s="3"/>
    </row>
    <row r="21" spans="1:26" ht="21" customHeight="1">
      <c r="A21" s="85" t="str">
        <f>IF($A$9="ENGLISH","Purpose of registration","大学に団体登録する理由")</f>
        <v>Purpose of registration</v>
      </c>
      <c r="B21" s="86"/>
      <c r="C21" s="67"/>
      <c r="D21" s="68"/>
      <c r="E21" s="68"/>
      <c r="F21" s="68"/>
      <c r="G21" s="68"/>
      <c r="H21" s="68"/>
      <c r="I21" s="68"/>
      <c r="J21" s="68"/>
      <c r="K21" s="68"/>
      <c r="L21" s="68"/>
      <c r="M21" s="68"/>
      <c r="N21" s="68"/>
      <c r="O21" s="68"/>
      <c r="P21" s="68"/>
      <c r="Q21" s="68"/>
      <c r="R21" s="68"/>
      <c r="S21" s="68"/>
      <c r="T21" s="68"/>
      <c r="U21" s="68"/>
      <c r="V21" s="68"/>
      <c r="W21" s="68"/>
      <c r="X21" s="69"/>
      <c r="Z21" s="3"/>
    </row>
    <row r="22" spans="1:24" ht="30.75" customHeight="1" thickBot="1">
      <c r="A22" s="87"/>
      <c r="B22" s="88"/>
      <c r="C22" s="200"/>
      <c r="D22" s="201"/>
      <c r="E22" s="201"/>
      <c r="F22" s="201"/>
      <c r="G22" s="201"/>
      <c r="H22" s="201"/>
      <c r="I22" s="201"/>
      <c r="J22" s="201"/>
      <c r="K22" s="201"/>
      <c r="L22" s="201"/>
      <c r="M22" s="201"/>
      <c r="N22" s="201"/>
      <c r="O22" s="201"/>
      <c r="P22" s="201"/>
      <c r="Q22" s="201"/>
      <c r="R22" s="201"/>
      <c r="S22" s="201"/>
      <c r="T22" s="201"/>
      <c r="U22" s="201"/>
      <c r="V22" s="201"/>
      <c r="W22" s="201"/>
      <c r="X22" s="202"/>
    </row>
    <row r="23" spans="1:24" ht="60" customHeight="1">
      <c r="A23" s="65" t="str">
        <f>IF($A$9="ENGLISH","Purpose of the activities/ Principles behind the activities　(write both in English and Japanese)","活動の理念･活動目標(日本語・英語の両方で記入)""")</f>
        <v>Purpose of the activities/ Principles behind the activities　(write both in English and Japanese)</v>
      </c>
      <c r="B23" s="10" t="s">
        <v>24</v>
      </c>
      <c r="C23" s="67"/>
      <c r="D23" s="68"/>
      <c r="E23" s="68"/>
      <c r="F23" s="68"/>
      <c r="G23" s="68"/>
      <c r="H23" s="68"/>
      <c r="I23" s="68"/>
      <c r="J23" s="68"/>
      <c r="K23" s="68"/>
      <c r="L23" s="68"/>
      <c r="M23" s="68"/>
      <c r="N23" s="68"/>
      <c r="O23" s="68"/>
      <c r="P23" s="68"/>
      <c r="Q23" s="68"/>
      <c r="R23" s="68"/>
      <c r="S23" s="68"/>
      <c r="T23" s="68"/>
      <c r="U23" s="68"/>
      <c r="V23" s="68"/>
      <c r="W23" s="68"/>
      <c r="X23" s="69"/>
    </row>
    <row r="24" spans="1:24" ht="67.5" customHeight="1" thickBot="1">
      <c r="A24" s="66"/>
      <c r="B24" s="9" t="s">
        <v>25</v>
      </c>
      <c r="C24" s="70"/>
      <c r="D24" s="71"/>
      <c r="E24" s="71"/>
      <c r="F24" s="71"/>
      <c r="G24" s="71"/>
      <c r="H24" s="71"/>
      <c r="I24" s="71"/>
      <c r="J24" s="71"/>
      <c r="K24" s="71"/>
      <c r="L24" s="71"/>
      <c r="M24" s="71"/>
      <c r="N24" s="71"/>
      <c r="O24" s="71"/>
      <c r="P24" s="71"/>
      <c r="Q24" s="71"/>
      <c r="R24" s="71"/>
      <c r="S24" s="71"/>
      <c r="T24" s="71"/>
      <c r="U24" s="71"/>
      <c r="V24" s="71"/>
      <c r="W24" s="71"/>
      <c r="X24" s="72"/>
    </row>
    <row r="25" spans="1:24" ht="60" customHeight="1">
      <c r="A25" s="65" t="str">
        <f>IF($A$9="ENGLISH","Details of the activities （write in 200 words or more in both Japanese and English）.","活動内容 （200文字以上で具体的に英語・日本語両方で記入）")</f>
        <v>Details of the activities （write in 200 words or more in both Japanese and English）.</v>
      </c>
      <c r="B25" s="10" t="s">
        <v>24</v>
      </c>
      <c r="C25" s="67"/>
      <c r="D25" s="68"/>
      <c r="E25" s="68"/>
      <c r="F25" s="68"/>
      <c r="G25" s="68"/>
      <c r="H25" s="68"/>
      <c r="I25" s="68"/>
      <c r="J25" s="68"/>
      <c r="K25" s="68"/>
      <c r="L25" s="68"/>
      <c r="M25" s="68"/>
      <c r="N25" s="68"/>
      <c r="O25" s="68"/>
      <c r="P25" s="68"/>
      <c r="Q25" s="68"/>
      <c r="R25" s="68"/>
      <c r="S25" s="68"/>
      <c r="T25" s="68"/>
      <c r="U25" s="68"/>
      <c r="V25" s="68"/>
      <c r="W25" s="68"/>
      <c r="X25" s="69"/>
    </row>
    <row r="26" spans="1:24" ht="66" customHeight="1" thickBot="1">
      <c r="A26" s="66"/>
      <c r="B26" s="9" t="s">
        <v>25</v>
      </c>
      <c r="C26" s="70"/>
      <c r="D26" s="71"/>
      <c r="E26" s="71"/>
      <c r="F26" s="71"/>
      <c r="G26" s="71"/>
      <c r="H26" s="71"/>
      <c r="I26" s="71"/>
      <c r="J26" s="71"/>
      <c r="K26" s="71"/>
      <c r="L26" s="71"/>
      <c r="M26" s="71"/>
      <c r="N26" s="71"/>
      <c r="O26" s="71"/>
      <c r="P26" s="71"/>
      <c r="Q26" s="71"/>
      <c r="R26" s="71"/>
      <c r="S26" s="71"/>
      <c r="T26" s="71"/>
      <c r="U26" s="71"/>
      <c r="V26" s="71"/>
      <c r="W26" s="71"/>
      <c r="X26" s="72"/>
    </row>
    <row r="27" spans="1:24" ht="115.5" customHeight="1" thickBot="1">
      <c r="A27" s="198" t="str">
        <f>IF($A$9="ENGLISH","What activities reflect the international environment of APU?　Method of creating an organization where anyone can join and participate in the organization’s activities regardless of their country, region, or basis language.","ＡＰＵの国際的な環境を生かした活動・言語基準や出身国・地域を問わず皆が活動できる工夫")</f>
        <v>What activities reflect the international environment of APU?　Method of creating an organization where anyone can join and participate in the organization’s activities regardless of their country, region, or basis language.</v>
      </c>
      <c r="B27" s="199"/>
      <c r="C27" s="219"/>
      <c r="D27" s="220"/>
      <c r="E27" s="220"/>
      <c r="F27" s="220"/>
      <c r="G27" s="220"/>
      <c r="H27" s="220"/>
      <c r="I27" s="220"/>
      <c r="J27" s="220"/>
      <c r="K27" s="220"/>
      <c r="L27" s="220"/>
      <c r="M27" s="220"/>
      <c r="N27" s="220"/>
      <c r="O27" s="220"/>
      <c r="P27" s="220"/>
      <c r="Q27" s="220"/>
      <c r="R27" s="220"/>
      <c r="S27" s="220"/>
      <c r="T27" s="220"/>
      <c r="U27" s="220"/>
      <c r="V27" s="220"/>
      <c r="W27" s="220"/>
      <c r="X27" s="221"/>
    </row>
    <row r="28" spans="1:24" ht="50.25" customHeight="1" thickBot="1">
      <c r="A28" s="178" t="str">
        <f>IF($A$9="ENGLISH","Safety precautions","安全対策方法")</f>
        <v>Safety precautions</v>
      </c>
      <c r="B28" s="179"/>
      <c r="C28" s="204"/>
      <c r="D28" s="205"/>
      <c r="E28" s="205"/>
      <c r="F28" s="205"/>
      <c r="G28" s="205"/>
      <c r="H28" s="205"/>
      <c r="I28" s="205"/>
      <c r="J28" s="205"/>
      <c r="K28" s="205"/>
      <c r="L28" s="205"/>
      <c r="M28" s="205"/>
      <c r="N28" s="205"/>
      <c r="O28" s="205"/>
      <c r="P28" s="205"/>
      <c r="Q28" s="205"/>
      <c r="R28" s="205"/>
      <c r="S28" s="205"/>
      <c r="T28" s="205"/>
      <c r="U28" s="205"/>
      <c r="V28" s="205"/>
      <c r="W28" s="205"/>
      <c r="X28" s="206"/>
    </row>
    <row r="29" spans="1:24" ht="23.25" customHeight="1">
      <c r="A29" s="123" t="str">
        <f>IF($A$9="ENGLISH","Scheduled regular activity time　(i.e. Monday and Friday, 6th periods)","活動予定日　(例：月・金の6限)")</f>
        <v>Scheduled regular activity time　(i.e. Monday and Friday, 6th periods)</v>
      </c>
      <c r="B29" s="124"/>
      <c r="C29" s="147"/>
      <c r="D29" s="148"/>
      <c r="E29" s="148"/>
      <c r="F29" s="148"/>
      <c r="G29" s="148"/>
      <c r="H29" s="148"/>
      <c r="I29" s="148"/>
      <c r="J29" s="148"/>
      <c r="K29" s="148"/>
      <c r="L29" s="148"/>
      <c r="M29" s="148"/>
      <c r="N29" s="148"/>
      <c r="O29" s="148"/>
      <c r="P29" s="148"/>
      <c r="Q29" s="148"/>
      <c r="R29" s="148"/>
      <c r="S29" s="148"/>
      <c r="T29" s="148"/>
      <c r="U29" s="148"/>
      <c r="V29" s="148"/>
      <c r="W29" s="148"/>
      <c r="X29" s="149"/>
    </row>
    <row r="30" spans="1:24" ht="24" customHeight="1" thickBot="1">
      <c r="A30" s="125"/>
      <c r="B30" s="126"/>
      <c r="C30" s="150"/>
      <c r="D30" s="151"/>
      <c r="E30" s="151"/>
      <c r="F30" s="151"/>
      <c r="G30" s="151"/>
      <c r="H30" s="151"/>
      <c r="I30" s="151"/>
      <c r="J30" s="151"/>
      <c r="K30" s="151"/>
      <c r="L30" s="151"/>
      <c r="M30" s="151"/>
      <c r="N30" s="151"/>
      <c r="O30" s="151"/>
      <c r="P30" s="151"/>
      <c r="Q30" s="151"/>
      <c r="R30" s="151"/>
      <c r="S30" s="151"/>
      <c r="T30" s="151"/>
      <c r="U30" s="151"/>
      <c r="V30" s="151"/>
      <c r="W30" s="151"/>
      <c r="X30" s="152"/>
    </row>
    <row r="31" spans="1:24" ht="31.5" customHeight="1">
      <c r="A31" s="73" t="str">
        <f>IF($A$9="ENGLISH","Place Holding Activities","活動場所")</f>
        <v>Place Holding Activities</v>
      </c>
      <c r="B31" s="74"/>
      <c r="C31" s="167" t="s">
        <v>26</v>
      </c>
      <c r="D31" s="168"/>
      <c r="E31" s="168"/>
      <c r="F31" s="169"/>
      <c r="G31" s="172" t="str">
        <f>IF($A$9="ENGLISH","Funding Sources","活動資金源")</f>
        <v>Funding Sources</v>
      </c>
      <c r="H31" s="173"/>
      <c r="I31" s="173"/>
      <c r="J31" s="173"/>
      <c r="K31" s="173"/>
      <c r="L31" s="174"/>
      <c r="M31" s="130" t="s">
        <v>31</v>
      </c>
      <c r="N31" s="131"/>
      <c r="O31" s="131"/>
      <c r="P31" s="131"/>
      <c r="Q31" s="131"/>
      <c r="R31" s="131"/>
      <c r="S31" s="131"/>
      <c r="T31" s="131"/>
      <c r="U31" s="131"/>
      <c r="V31" s="131"/>
      <c r="W31" s="131"/>
      <c r="X31" s="132"/>
    </row>
    <row r="32" spans="1:27" ht="27.75" customHeight="1" thickBot="1">
      <c r="A32" s="75"/>
      <c r="B32" s="76"/>
      <c r="C32" s="12" t="str">
        <f>IF($A$9="ENGLISH","Facilities name","施設名--&gt;&gt;")</f>
        <v>Facilities name</v>
      </c>
      <c r="D32" s="170"/>
      <c r="E32" s="170"/>
      <c r="F32" s="171"/>
      <c r="G32" s="175"/>
      <c r="H32" s="176"/>
      <c r="I32" s="176"/>
      <c r="J32" s="176"/>
      <c r="K32" s="176"/>
      <c r="L32" s="177"/>
      <c r="M32" s="135"/>
      <c r="N32" s="136"/>
      <c r="O32" s="136"/>
      <c r="P32" s="136"/>
      <c r="Q32" s="136"/>
      <c r="R32" s="136"/>
      <c r="S32" s="136"/>
      <c r="T32" s="136"/>
      <c r="U32" s="136"/>
      <c r="V32" s="136"/>
      <c r="W32" s="136"/>
      <c r="X32" s="137"/>
      <c r="Z32" s="4" t="s">
        <v>10</v>
      </c>
      <c r="AA32" s="5" t="s">
        <v>18</v>
      </c>
    </row>
    <row r="33" spans="1:27" ht="13.5" customHeight="1" thickBot="1">
      <c r="A33" s="110" t="str">
        <f>IF($A$9="ENGLISH","Month","月")</f>
        <v>Month</v>
      </c>
      <c r="B33" s="106"/>
      <c r="C33" s="92" t="str">
        <f>IF($A$9="ENGLISH","Annual Plan of Main Activities","主な年間活動・行事予定 ")</f>
        <v>Annual Plan of Main Activities</v>
      </c>
      <c r="D33" s="93"/>
      <c r="E33" s="93"/>
      <c r="F33" s="93"/>
      <c r="G33" s="93"/>
      <c r="H33" s="93"/>
      <c r="I33" s="93"/>
      <c r="J33" s="133"/>
      <c r="K33" s="104" t="str">
        <f>IF($A$9="ENGLISH","Venue","場所")</f>
        <v>Venue</v>
      </c>
      <c r="L33" s="105"/>
      <c r="M33" s="105"/>
      <c r="N33" s="106"/>
      <c r="O33" s="92" t="str">
        <f>IF($A$9="ENGLISH","Budget","予算額")</f>
        <v>Budget</v>
      </c>
      <c r="P33" s="93"/>
      <c r="Q33" s="93"/>
      <c r="R33" s="94"/>
      <c r="S33" s="13"/>
      <c r="T33" s="14"/>
      <c r="U33" s="14"/>
      <c r="V33" s="14"/>
      <c r="W33" s="14"/>
      <c r="X33" s="14"/>
      <c r="Z33" s="4" t="s">
        <v>11</v>
      </c>
      <c r="AA33" s="4" t="s">
        <v>19</v>
      </c>
    </row>
    <row r="34" spans="1:27" ht="14.25" customHeight="1" thickBot="1" thickTop="1">
      <c r="A34" s="111"/>
      <c r="B34" s="109"/>
      <c r="C34" s="95"/>
      <c r="D34" s="96"/>
      <c r="E34" s="96"/>
      <c r="F34" s="96"/>
      <c r="G34" s="96"/>
      <c r="H34" s="96"/>
      <c r="I34" s="96"/>
      <c r="J34" s="134"/>
      <c r="K34" s="107"/>
      <c r="L34" s="108"/>
      <c r="M34" s="108"/>
      <c r="N34" s="109"/>
      <c r="O34" s="95"/>
      <c r="P34" s="96"/>
      <c r="Q34" s="96"/>
      <c r="R34" s="97"/>
      <c r="S34" s="15"/>
      <c r="T34" s="14"/>
      <c r="U34" s="14"/>
      <c r="V34" s="14"/>
      <c r="W34" s="14"/>
      <c r="X34" s="14"/>
      <c r="Z34" s="27"/>
      <c r="AA34" s="25"/>
    </row>
    <row r="35" spans="1:27" ht="17.25" customHeight="1" thickTop="1">
      <c r="A35" s="98"/>
      <c r="B35" s="99"/>
      <c r="C35" s="122"/>
      <c r="D35" s="122"/>
      <c r="E35" s="122"/>
      <c r="F35" s="122"/>
      <c r="G35" s="122"/>
      <c r="H35" s="122"/>
      <c r="I35" s="122"/>
      <c r="J35" s="122"/>
      <c r="K35" s="138"/>
      <c r="L35" s="138"/>
      <c r="M35" s="138"/>
      <c r="N35" s="138"/>
      <c r="O35" s="127" t="s">
        <v>2</v>
      </c>
      <c r="P35" s="128"/>
      <c r="Q35" s="128"/>
      <c r="R35" s="129"/>
      <c r="S35" s="22"/>
      <c r="T35" s="23"/>
      <c r="U35" s="23"/>
      <c r="V35" s="23"/>
      <c r="W35" s="23"/>
      <c r="X35" s="23"/>
      <c r="Z35" s="26" t="s">
        <v>33</v>
      </c>
      <c r="AA35" s="24"/>
    </row>
    <row r="36" spans="1:27" ht="17.25" customHeight="1">
      <c r="A36" s="100"/>
      <c r="B36" s="101"/>
      <c r="C36" s="102"/>
      <c r="D36" s="102"/>
      <c r="E36" s="102"/>
      <c r="F36" s="102"/>
      <c r="G36" s="102"/>
      <c r="H36" s="102"/>
      <c r="I36" s="102"/>
      <c r="J36" s="102"/>
      <c r="K36" s="103"/>
      <c r="L36" s="103"/>
      <c r="M36" s="103"/>
      <c r="N36" s="103"/>
      <c r="O36" s="114" t="s">
        <v>2</v>
      </c>
      <c r="P36" s="115"/>
      <c r="Q36" s="115"/>
      <c r="R36" s="116"/>
      <c r="S36" s="22"/>
      <c r="T36" s="23"/>
      <c r="U36" s="23"/>
      <c r="V36" s="23"/>
      <c r="W36" s="23"/>
      <c r="X36" s="23"/>
      <c r="Z36" s="26" t="s">
        <v>34</v>
      </c>
      <c r="AA36" s="24"/>
    </row>
    <row r="37" spans="1:27" ht="17.25" customHeight="1">
      <c r="A37" s="100"/>
      <c r="B37" s="101"/>
      <c r="C37" s="102"/>
      <c r="D37" s="102"/>
      <c r="E37" s="102"/>
      <c r="F37" s="102"/>
      <c r="G37" s="102"/>
      <c r="H37" s="102"/>
      <c r="I37" s="102"/>
      <c r="J37" s="102"/>
      <c r="K37" s="103"/>
      <c r="L37" s="103"/>
      <c r="M37" s="103"/>
      <c r="N37" s="103"/>
      <c r="O37" s="114" t="s">
        <v>2</v>
      </c>
      <c r="P37" s="115"/>
      <c r="Q37" s="115"/>
      <c r="R37" s="116"/>
      <c r="S37" s="22"/>
      <c r="T37" s="23"/>
      <c r="U37" s="23"/>
      <c r="V37" s="23"/>
      <c r="W37" s="23"/>
      <c r="X37" s="23"/>
      <c r="Z37" s="26" t="s">
        <v>32</v>
      </c>
      <c r="AA37" s="24"/>
    </row>
    <row r="38" spans="1:27" ht="17.25" customHeight="1">
      <c r="A38" s="100"/>
      <c r="B38" s="101"/>
      <c r="C38" s="102"/>
      <c r="D38" s="102"/>
      <c r="E38" s="102"/>
      <c r="F38" s="102"/>
      <c r="G38" s="102"/>
      <c r="H38" s="102"/>
      <c r="I38" s="102"/>
      <c r="J38" s="102"/>
      <c r="K38" s="103"/>
      <c r="L38" s="103"/>
      <c r="M38" s="103"/>
      <c r="N38" s="103"/>
      <c r="O38" s="114" t="s">
        <v>2</v>
      </c>
      <c r="P38" s="115"/>
      <c r="Q38" s="115"/>
      <c r="R38" s="116"/>
      <c r="S38" s="22"/>
      <c r="T38" s="23"/>
      <c r="U38" s="23"/>
      <c r="V38" s="23"/>
      <c r="W38" s="23"/>
      <c r="X38" s="23"/>
      <c r="Z38" s="26"/>
      <c r="AA38" s="24"/>
    </row>
    <row r="39" spans="1:27" ht="17.25" customHeight="1">
      <c r="A39" s="100"/>
      <c r="B39" s="101"/>
      <c r="C39" s="102"/>
      <c r="D39" s="102"/>
      <c r="E39" s="102"/>
      <c r="F39" s="102"/>
      <c r="G39" s="102"/>
      <c r="H39" s="102"/>
      <c r="I39" s="102"/>
      <c r="J39" s="102"/>
      <c r="K39" s="103"/>
      <c r="L39" s="103"/>
      <c r="M39" s="103"/>
      <c r="N39" s="103"/>
      <c r="O39" s="114" t="s">
        <v>2</v>
      </c>
      <c r="P39" s="115"/>
      <c r="Q39" s="115"/>
      <c r="R39" s="116"/>
      <c r="S39" s="22"/>
      <c r="T39" s="23"/>
      <c r="U39" s="23"/>
      <c r="V39" s="23"/>
      <c r="W39" s="23"/>
      <c r="X39" s="23"/>
      <c r="Z39" s="26"/>
      <c r="AA39" s="24"/>
    </row>
    <row r="40" spans="1:27" ht="17.25" customHeight="1">
      <c r="A40" s="100"/>
      <c r="B40" s="101"/>
      <c r="C40" s="102"/>
      <c r="D40" s="102"/>
      <c r="E40" s="102"/>
      <c r="F40" s="102"/>
      <c r="G40" s="102"/>
      <c r="H40" s="102"/>
      <c r="I40" s="102"/>
      <c r="J40" s="102"/>
      <c r="K40" s="103"/>
      <c r="L40" s="103"/>
      <c r="M40" s="103"/>
      <c r="N40" s="103"/>
      <c r="O40" s="114" t="s">
        <v>2</v>
      </c>
      <c r="P40" s="115"/>
      <c r="Q40" s="115"/>
      <c r="R40" s="116"/>
      <c r="S40" s="22"/>
      <c r="T40" s="23"/>
      <c r="U40" s="23"/>
      <c r="V40" s="23"/>
      <c r="W40" s="23"/>
      <c r="X40" s="23"/>
      <c r="Z40" s="24"/>
      <c r="AA40" s="24"/>
    </row>
    <row r="41" spans="1:27" ht="17.25" customHeight="1">
      <c r="A41" s="100"/>
      <c r="B41" s="101"/>
      <c r="C41" s="102"/>
      <c r="D41" s="102"/>
      <c r="E41" s="102"/>
      <c r="F41" s="102"/>
      <c r="G41" s="102"/>
      <c r="H41" s="102"/>
      <c r="I41" s="102"/>
      <c r="J41" s="102"/>
      <c r="K41" s="103"/>
      <c r="L41" s="103"/>
      <c r="M41" s="103"/>
      <c r="N41" s="103"/>
      <c r="O41" s="114" t="s">
        <v>2</v>
      </c>
      <c r="P41" s="115"/>
      <c r="Q41" s="115"/>
      <c r="R41" s="116"/>
      <c r="S41" s="22"/>
      <c r="T41" s="23"/>
      <c r="U41" s="23"/>
      <c r="V41" s="23"/>
      <c r="W41" s="23"/>
      <c r="X41" s="23"/>
      <c r="Z41" s="24"/>
      <c r="AA41" s="24"/>
    </row>
    <row r="42" spans="1:27" ht="17.25" customHeight="1">
      <c r="A42" s="100"/>
      <c r="B42" s="101"/>
      <c r="C42" s="102"/>
      <c r="D42" s="102"/>
      <c r="E42" s="102"/>
      <c r="F42" s="102"/>
      <c r="G42" s="102"/>
      <c r="H42" s="102"/>
      <c r="I42" s="102"/>
      <c r="J42" s="102"/>
      <c r="K42" s="103"/>
      <c r="L42" s="103"/>
      <c r="M42" s="103"/>
      <c r="N42" s="103"/>
      <c r="O42" s="114" t="s">
        <v>2</v>
      </c>
      <c r="P42" s="115"/>
      <c r="Q42" s="115"/>
      <c r="R42" s="116"/>
      <c r="S42" s="22"/>
      <c r="T42" s="23"/>
      <c r="U42" s="23"/>
      <c r="V42" s="23"/>
      <c r="W42" s="23"/>
      <c r="X42" s="23"/>
      <c r="Z42" s="24"/>
      <c r="AA42" s="24"/>
    </row>
    <row r="43" spans="1:27" ht="17.25" customHeight="1">
      <c r="A43" s="100"/>
      <c r="B43" s="101"/>
      <c r="C43" s="102"/>
      <c r="D43" s="102"/>
      <c r="E43" s="102"/>
      <c r="F43" s="102"/>
      <c r="G43" s="102"/>
      <c r="H43" s="102"/>
      <c r="I43" s="102"/>
      <c r="J43" s="102"/>
      <c r="K43" s="103"/>
      <c r="L43" s="103"/>
      <c r="M43" s="103"/>
      <c r="N43" s="103"/>
      <c r="O43" s="114" t="s">
        <v>2</v>
      </c>
      <c r="P43" s="115"/>
      <c r="Q43" s="115"/>
      <c r="R43" s="116"/>
      <c r="S43" s="22"/>
      <c r="T43" s="23"/>
      <c r="U43" s="23"/>
      <c r="V43" s="23"/>
      <c r="W43" s="23"/>
      <c r="X43" s="23"/>
      <c r="Z43" s="24"/>
      <c r="AA43" s="24"/>
    </row>
    <row r="44" spans="1:27" ht="17.25" customHeight="1" thickBot="1">
      <c r="A44" s="100"/>
      <c r="B44" s="101"/>
      <c r="C44" s="102"/>
      <c r="D44" s="102"/>
      <c r="E44" s="102"/>
      <c r="F44" s="102"/>
      <c r="G44" s="102"/>
      <c r="H44" s="102"/>
      <c r="I44" s="102"/>
      <c r="J44" s="102"/>
      <c r="K44" s="103"/>
      <c r="L44" s="103"/>
      <c r="M44" s="103"/>
      <c r="N44" s="103"/>
      <c r="O44" s="119" t="s">
        <v>2</v>
      </c>
      <c r="P44" s="120"/>
      <c r="Q44" s="120"/>
      <c r="R44" s="121"/>
      <c r="S44" s="22"/>
      <c r="T44" s="23"/>
      <c r="U44" s="23"/>
      <c r="V44" s="23"/>
      <c r="W44" s="23"/>
      <c r="X44" s="23"/>
      <c r="Z44" s="25"/>
      <c r="AA44" s="25"/>
    </row>
    <row r="45" spans="1:27" ht="21.75" customHeight="1" thickBot="1" thickTop="1">
      <c r="A45" s="117" t="str">
        <f>IF($A$9="ENGLISH","Total","総　額")</f>
        <v>Total</v>
      </c>
      <c r="B45" s="118"/>
      <c r="C45" s="118"/>
      <c r="D45" s="118"/>
      <c r="E45" s="118"/>
      <c r="F45" s="118"/>
      <c r="G45" s="118"/>
      <c r="H45" s="118"/>
      <c r="I45" s="118"/>
      <c r="J45" s="118"/>
      <c r="K45" s="118"/>
      <c r="L45" s="118"/>
      <c r="M45" s="118"/>
      <c r="N45" s="118"/>
      <c r="O45" s="112" t="s">
        <v>2</v>
      </c>
      <c r="P45" s="112"/>
      <c r="Q45" s="112"/>
      <c r="R45" s="113"/>
      <c r="Z45" s="24"/>
      <c r="AA45" s="24"/>
    </row>
    <row r="46" spans="1:27" ht="12" customHeight="1" thickTop="1">
      <c r="A46" s="17"/>
      <c r="B46" s="17"/>
      <c r="C46" s="17"/>
      <c r="D46" s="17"/>
      <c r="E46" s="17"/>
      <c r="F46" s="17"/>
      <c r="G46" s="17"/>
      <c r="H46" s="17"/>
      <c r="I46" s="17"/>
      <c r="J46" s="17"/>
      <c r="K46" s="17"/>
      <c r="L46" s="17"/>
      <c r="M46" s="17"/>
      <c r="N46" s="17"/>
      <c r="O46" s="18"/>
      <c r="P46" s="18"/>
      <c r="Q46" s="18"/>
      <c r="R46" s="18"/>
      <c r="Z46" s="24"/>
      <c r="AA46" s="24"/>
    </row>
    <row r="47" spans="26:27" ht="24" customHeight="1">
      <c r="Z47" s="25"/>
      <c r="AA47" s="25"/>
    </row>
    <row r="48" spans="26:27" ht="13.5">
      <c r="Z48" s="25"/>
      <c r="AA48" s="25"/>
    </row>
    <row r="49" spans="19:24" ht="13.5">
      <c r="S49" s="20"/>
      <c r="T49" s="11"/>
      <c r="U49" s="11"/>
      <c r="V49" s="11"/>
      <c r="W49" s="11"/>
      <c r="X49" s="11"/>
    </row>
    <row r="50" spans="19:24" ht="13.5">
      <c r="S50" s="20"/>
      <c r="T50" s="11"/>
      <c r="U50" s="11"/>
      <c r="V50" s="11"/>
      <c r="W50" s="11"/>
      <c r="X50" s="11"/>
    </row>
    <row r="51" spans="19:24" ht="13.5">
      <c r="S51" s="21"/>
      <c r="T51" s="11"/>
      <c r="U51" s="11"/>
      <c r="V51" s="11"/>
      <c r="W51" s="11"/>
      <c r="X51" s="11"/>
    </row>
    <row r="52" spans="19:24" ht="13.5">
      <c r="S52" s="21"/>
      <c r="T52" s="11"/>
      <c r="U52" s="11"/>
      <c r="V52" s="11"/>
      <c r="W52" s="11"/>
      <c r="X52" s="11"/>
    </row>
    <row r="53" spans="19:24" ht="13.5">
      <c r="S53" s="20"/>
      <c r="T53" s="11"/>
      <c r="U53" s="11"/>
      <c r="V53" s="11"/>
      <c r="W53" s="11"/>
      <c r="X53" s="11"/>
    </row>
    <row r="54" spans="19:24" ht="13.5">
      <c r="S54" s="21"/>
      <c r="T54" s="11"/>
      <c r="U54" s="11"/>
      <c r="V54" s="11"/>
      <c r="W54" s="11"/>
      <c r="X54" s="11"/>
    </row>
    <row r="55" spans="19:24" ht="13.5">
      <c r="S55" s="21"/>
      <c r="T55" s="11"/>
      <c r="U55" s="11"/>
      <c r="V55" s="11"/>
      <c r="W55" s="11"/>
      <c r="X55" s="11"/>
    </row>
    <row r="56" spans="19:24" ht="13.5">
      <c r="S56" s="21"/>
      <c r="T56" s="11"/>
      <c r="U56" s="11"/>
      <c r="V56" s="11"/>
      <c r="W56" s="11"/>
      <c r="X56" s="11"/>
    </row>
    <row r="57" spans="19:24" ht="13.5">
      <c r="S57" s="21"/>
      <c r="T57" s="11"/>
      <c r="U57" s="11"/>
      <c r="V57" s="11"/>
      <c r="W57" s="11"/>
      <c r="X57" s="11"/>
    </row>
    <row r="58" spans="19:24" ht="13.5">
      <c r="S58" s="21"/>
      <c r="T58" s="11"/>
      <c r="U58" s="11"/>
      <c r="V58" s="11"/>
      <c r="W58" s="11"/>
      <c r="X58" s="11"/>
    </row>
    <row r="59" spans="19:24" ht="13.5">
      <c r="S59" s="11"/>
      <c r="T59" s="11"/>
      <c r="U59" s="11"/>
      <c r="V59" s="11"/>
      <c r="W59" s="11"/>
      <c r="X59" s="11"/>
    </row>
    <row r="60" spans="19:24" ht="13.5">
      <c r="S60" s="1"/>
      <c r="T60" s="1"/>
      <c r="U60" s="1"/>
      <c r="V60" s="1"/>
      <c r="W60" s="1"/>
      <c r="X60" s="1"/>
    </row>
    <row r="61" spans="19:24" ht="13.5">
      <c r="S61" s="1"/>
      <c r="T61" s="1"/>
      <c r="U61" s="1"/>
      <c r="V61" s="1"/>
      <c r="W61" s="1"/>
      <c r="X61" s="1"/>
    </row>
  </sheetData>
  <sheetProtection/>
  <mergeCells count="109">
    <mergeCell ref="V1:X1"/>
    <mergeCell ref="C28:X28"/>
    <mergeCell ref="D17:Q18"/>
    <mergeCell ref="D19:Q20"/>
    <mergeCell ref="C27:X27"/>
    <mergeCell ref="B7:X7"/>
    <mergeCell ref="B9:Q9"/>
    <mergeCell ref="C10:D10"/>
    <mergeCell ref="E10:X10"/>
    <mergeCell ref="A27:B27"/>
    <mergeCell ref="C21:X22"/>
    <mergeCell ref="C25:X25"/>
    <mergeCell ref="C26:X26"/>
    <mergeCell ref="A4:X4"/>
    <mergeCell ref="B6:X6"/>
    <mergeCell ref="A6:A7"/>
    <mergeCell ref="C31:F31"/>
    <mergeCell ref="D32:F32"/>
    <mergeCell ref="G31:L32"/>
    <mergeCell ref="A25:A26"/>
    <mergeCell ref="A28:B28"/>
    <mergeCell ref="E11:X11"/>
    <mergeCell ref="C11:D11"/>
    <mergeCell ref="Q14:S15"/>
    <mergeCell ref="C29:X30"/>
    <mergeCell ref="C14:D15"/>
    <mergeCell ref="C17:C18"/>
    <mergeCell ref="A20:B20"/>
    <mergeCell ref="A17:B17"/>
    <mergeCell ref="T17:X18"/>
    <mergeCell ref="W19:X20"/>
    <mergeCell ref="R19:S20"/>
    <mergeCell ref="T19:V20"/>
    <mergeCell ref="O38:R38"/>
    <mergeCell ref="O39:R39"/>
    <mergeCell ref="K35:N35"/>
    <mergeCell ref="K36:N36"/>
    <mergeCell ref="K37:N37"/>
    <mergeCell ref="K38:N38"/>
    <mergeCell ref="K39:N39"/>
    <mergeCell ref="A29:B30"/>
    <mergeCell ref="O35:R35"/>
    <mergeCell ref="O36:R36"/>
    <mergeCell ref="O37:R37"/>
    <mergeCell ref="A31:B32"/>
    <mergeCell ref="M31:X31"/>
    <mergeCell ref="C33:J34"/>
    <mergeCell ref="M32:X32"/>
    <mergeCell ref="C44:J44"/>
    <mergeCell ref="C36:J36"/>
    <mergeCell ref="A45:N45"/>
    <mergeCell ref="A39:B39"/>
    <mergeCell ref="O44:R44"/>
    <mergeCell ref="O43:R43"/>
    <mergeCell ref="O42:R42"/>
    <mergeCell ref="O41:R41"/>
    <mergeCell ref="A43:B43"/>
    <mergeCell ref="A44:B44"/>
    <mergeCell ref="O45:R45"/>
    <mergeCell ref="O40:R40"/>
    <mergeCell ref="K40:N40"/>
    <mergeCell ref="K41:N41"/>
    <mergeCell ref="K42:N42"/>
    <mergeCell ref="K44:N44"/>
    <mergeCell ref="C41:J41"/>
    <mergeCell ref="K43:N43"/>
    <mergeCell ref="C42:J42"/>
    <mergeCell ref="C43:J43"/>
    <mergeCell ref="K33:N34"/>
    <mergeCell ref="A33:B34"/>
    <mergeCell ref="A41:B41"/>
    <mergeCell ref="A42:B42"/>
    <mergeCell ref="C35:J35"/>
    <mergeCell ref="O33:R34"/>
    <mergeCell ref="A35:B35"/>
    <mergeCell ref="A36:B36"/>
    <mergeCell ref="A37:B37"/>
    <mergeCell ref="A38:B38"/>
    <mergeCell ref="A40:B40"/>
    <mergeCell ref="C37:J37"/>
    <mergeCell ref="C38:J38"/>
    <mergeCell ref="C39:J39"/>
    <mergeCell ref="C40:J40"/>
    <mergeCell ref="A10:B11"/>
    <mergeCell ref="A12:B13"/>
    <mergeCell ref="A18:B19"/>
    <mergeCell ref="C19:C20"/>
    <mergeCell ref="A14:B16"/>
    <mergeCell ref="C16:D16"/>
    <mergeCell ref="R17:S18"/>
    <mergeCell ref="K14:M15"/>
    <mergeCell ref="T14:X15"/>
    <mergeCell ref="T16:X16"/>
    <mergeCell ref="A23:A24"/>
    <mergeCell ref="C23:X23"/>
    <mergeCell ref="C24:X24"/>
    <mergeCell ref="E16:G16"/>
    <mergeCell ref="A21:B22"/>
    <mergeCell ref="N14:P15"/>
    <mergeCell ref="A1:U1"/>
    <mergeCell ref="C12:X13"/>
    <mergeCell ref="E14:G15"/>
    <mergeCell ref="Z14:AB15"/>
    <mergeCell ref="H14:J15"/>
    <mergeCell ref="H16:J16"/>
    <mergeCell ref="K16:M16"/>
    <mergeCell ref="N16:P16"/>
    <mergeCell ref="Q16:S16"/>
    <mergeCell ref="A3:X3"/>
  </mergeCells>
  <dataValidations count="4">
    <dataValidation type="list" allowBlank="1" showInputMessage="1" showErrorMessage="1" sqref="A9">
      <formula1>"ENGLISH,日本語"</formula1>
    </dataValidation>
    <dataValidation type="list" allowBlank="1" showInputMessage="1" showErrorMessage="1" sqref="C12">
      <formula1>INDIRECT($A$12)</formula1>
    </dataValidation>
    <dataValidation type="list" allowBlank="1" showInputMessage="1" showErrorMessage="1" sqref="C31:F31">
      <formula1>INDIRECT($A$9)</formula1>
    </dataValidation>
    <dataValidation type="list" allowBlank="1" showInputMessage="1" showErrorMessage="1" sqref="M31:X31">
      <formula1>活動資金源</formula1>
    </dataValidation>
  </dataValidations>
  <printOptions/>
  <pageMargins left="0.5905511811023623" right="0.1968503937007874" top="0.7874015748031497" bottom="0.5905511811023623" header="0.5118110236220472" footer="0.5118110236220472"/>
  <pageSetup fitToHeight="1" fitToWidth="1" horizontalDpi="600" verticalDpi="600" orientation="portrait" paperSize="9" scale="7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事務情報システム</dc:creator>
  <cp:keywords/>
  <dc:description/>
  <cp:lastModifiedBy>harmo12</cp:lastModifiedBy>
  <cp:lastPrinted>2018-03-30T08:05:13Z</cp:lastPrinted>
  <dcterms:created xsi:type="dcterms:W3CDTF">2011-03-28T10:13:11Z</dcterms:created>
  <dcterms:modified xsi:type="dcterms:W3CDTF">2018-03-30T08:14:08Z</dcterms:modified>
  <cp:category/>
  <cp:version/>
  <cp:contentType/>
  <cp:contentStatus/>
</cp:coreProperties>
</file>